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eet Purandare\Downloads\"/>
    </mc:Choice>
  </mc:AlternateContent>
  <xr:revisionPtr revIDLastSave="0" documentId="13_ncr:1_{E685138F-4375-4F30-8DC2-421DE9A4E409}" xr6:coauthVersionLast="47" xr6:coauthVersionMax="47" xr10:uidLastSave="{00000000-0000-0000-0000-000000000000}"/>
  <bookViews>
    <workbookView xWindow="-108" yWindow="-108" windowWidth="30936" windowHeight="16776" tabRatio="500" firstSheet="4" activeTab="7" xr2:uid="{00000000-000D-0000-FFFF-FFFF00000000}"/>
  </bookViews>
  <sheets>
    <sheet name="Assumptions" sheetId="1" r:id="rId1"/>
    <sheet name="Simulation" sheetId="2" r:id="rId2"/>
    <sheet name="Summary &amp; Analysis" sheetId="3" r:id="rId3"/>
    <sheet name="Scenario A - Sawmill x2" sheetId="4" r:id="rId4"/>
    <sheet name="Scenario B - Plank Cap x2" sheetId="5" r:id="rId5"/>
    <sheet name="Scenario C - Workshop x2" sheetId="6" r:id="rId6"/>
    <sheet name="Scenario D - 4 Planks-Furniture" sheetId="7" r:id="rId7"/>
    <sheet name="Scenario Comparison" sheetId="8" r:id="rId8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9" i="7" l="1"/>
  <c r="C19" i="7"/>
  <c r="A19" i="7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F19" i="6"/>
  <c r="C19" i="6"/>
  <c r="A19" i="6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F19" i="5"/>
  <c r="C19" i="5"/>
  <c r="A19" i="5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F19" i="4"/>
  <c r="C19" i="4"/>
  <c r="A19" i="4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F3" i="2"/>
  <c r="C3" i="2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I19" i="7" l="1"/>
  <c r="G19" i="7"/>
  <c r="B19" i="7"/>
  <c r="E19" i="7"/>
  <c r="D19" i="7"/>
  <c r="I19" i="6"/>
  <c r="J19" i="6" s="1"/>
  <c r="H19" i="6"/>
  <c r="G19" i="6"/>
  <c r="B19" i="6"/>
  <c r="E19" i="6"/>
  <c r="D19" i="6"/>
  <c r="I19" i="5"/>
  <c r="J19" i="5" s="1"/>
  <c r="H19" i="5"/>
  <c r="G19" i="5"/>
  <c r="E19" i="5"/>
  <c r="D19" i="5"/>
  <c r="B19" i="5"/>
  <c r="I19" i="4"/>
  <c r="G19" i="4"/>
  <c r="E19" i="4"/>
  <c r="D19" i="4"/>
  <c r="B19" i="4"/>
  <c r="I3" i="2"/>
  <c r="J3" i="2" s="1"/>
  <c r="H3" i="2"/>
  <c r="G3" i="2"/>
  <c r="E3" i="2"/>
  <c r="B3" i="2"/>
  <c r="D3" i="2"/>
  <c r="C20" i="7" l="1"/>
  <c r="D20" i="7" s="1"/>
  <c r="B20" i="7"/>
  <c r="F20" i="7"/>
  <c r="C20" i="6"/>
  <c r="F20" i="6"/>
  <c r="F20" i="5"/>
  <c r="C20" i="5"/>
  <c r="F20" i="4"/>
  <c r="G20" i="4" s="1"/>
  <c r="C20" i="4"/>
  <c r="B20" i="4"/>
  <c r="I4" i="2"/>
  <c r="F4" i="2"/>
  <c r="G4" i="2" s="1"/>
  <c r="C4" i="2"/>
  <c r="J19" i="7"/>
  <c r="H19" i="7"/>
  <c r="J19" i="4"/>
  <c r="H19" i="4"/>
  <c r="C21" i="4" l="1"/>
  <c r="I20" i="7"/>
  <c r="I20" i="4"/>
  <c r="G20" i="7"/>
  <c r="E20" i="7"/>
  <c r="C21" i="7" s="1"/>
  <c r="D20" i="6"/>
  <c r="B20" i="6"/>
  <c r="E20" i="6"/>
  <c r="G20" i="6"/>
  <c r="I20" i="6"/>
  <c r="G20" i="5"/>
  <c r="I20" i="5"/>
  <c r="D20" i="5"/>
  <c r="E20" i="5"/>
  <c r="B20" i="5"/>
  <c r="D20" i="4"/>
  <c r="E20" i="4"/>
  <c r="J4" i="2"/>
  <c r="H4" i="2"/>
  <c r="D4" i="2"/>
  <c r="E4" i="2"/>
  <c r="B4" i="2"/>
  <c r="F21" i="7" l="1"/>
  <c r="C21" i="6"/>
  <c r="F21" i="6"/>
  <c r="G21" i="6" s="1"/>
  <c r="F21" i="5"/>
  <c r="G21" i="5" s="1"/>
  <c r="C21" i="5"/>
  <c r="B21" i="5"/>
  <c r="F21" i="4"/>
  <c r="I5" i="2"/>
  <c r="J5" i="2" s="1"/>
  <c r="F5" i="2"/>
  <c r="C5" i="2"/>
  <c r="B5" i="2"/>
  <c r="D21" i="4"/>
  <c r="B21" i="4"/>
  <c r="J20" i="7"/>
  <c r="H20" i="7"/>
  <c r="J20" i="4"/>
  <c r="H20" i="4"/>
  <c r="B21" i="7"/>
  <c r="D21" i="7"/>
  <c r="J20" i="6"/>
  <c r="H20" i="6"/>
  <c r="J20" i="5"/>
  <c r="H20" i="5"/>
  <c r="C22" i="5" l="1"/>
  <c r="C6" i="2"/>
  <c r="C22" i="4"/>
  <c r="I21" i="7"/>
  <c r="J21" i="7" s="1"/>
  <c r="H21" i="7"/>
  <c r="I21" i="4"/>
  <c r="C22" i="7"/>
  <c r="I21" i="6"/>
  <c r="I21" i="5"/>
  <c r="G21" i="7"/>
  <c r="E21" i="7"/>
  <c r="D21" i="6"/>
  <c r="B21" i="6"/>
  <c r="E21" i="6"/>
  <c r="D21" i="5"/>
  <c r="E21" i="5"/>
  <c r="G21" i="4"/>
  <c r="E21" i="4"/>
  <c r="G5" i="2"/>
  <c r="H5" i="2"/>
  <c r="D5" i="2"/>
  <c r="E5" i="2"/>
  <c r="I22" i="7" l="1"/>
  <c r="E22" i="7"/>
  <c r="F22" i="7"/>
  <c r="G22" i="7" s="1"/>
  <c r="C22" i="6"/>
  <c r="D22" i="6" s="1"/>
  <c r="B22" i="6"/>
  <c r="F22" i="6"/>
  <c r="G22" i="6" s="1"/>
  <c r="E22" i="6"/>
  <c r="F22" i="5"/>
  <c r="F22" i="4"/>
  <c r="G22" i="4" s="1"/>
  <c r="E22" i="4"/>
  <c r="I6" i="2"/>
  <c r="J6" i="2" s="1"/>
  <c r="F6" i="2"/>
  <c r="E6" i="2"/>
  <c r="D22" i="5"/>
  <c r="B22" i="5"/>
  <c r="D6" i="2"/>
  <c r="B6" i="2"/>
  <c r="D22" i="4"/>
  <c r="C6" i="8" s="1"/>
  <c r="B22" i="4"/>
  <c r="J21" i="4"/>
  <c r="H21" i="4"/>
  <c r="D22" i="7"/>
  <c r="B22" i="7"/>
  <c r="J21" i="6"/>
  <c r="H21" i="6"/>
  <c r="J21" i="5"/>
  <c r="H21" i="5"/>
  <c r="F23" i="7" l="1"/>
  <c r="G23" i="7" s="1"/>
  <c r="C23" i="6"/>
  <c r="F7" i="2"/>
  <c r="G7" i="2" s="1"/>
  <c r="C23" i="5"/>
  <c r="D23" i="5" s="1"/>
  <c r="B23" i="5"/>
  <c r="C7" i="2"/>
  <c r="B7" i="2"/>
  <c r="C23" i="4"/>
  <c r="B23" i="4"/>
  <c r="I22" i="4"/>
  <c r="C23" i="7"/>
  <c r="B23" i="7"/>
  <c r="I22" i="6"/>
  <c r="I22" i="5"/>
  <c r="J22" i="7"/>
  <c r="H22" i="7"/>
  <c r="G22" i="5"/>
  <c r="E22" i="5"/>
  <c r="G6" i="2"/>
  <c r="H6" i="2"/>
  <c r="C8" i="2" l="1"/>
  <c r="C24" i="7"/>
  <c r="I23" i="7"/>
  <c r="F23" i="5"/>
  <c r="G23" i="5" s="1"/>
  <c r="E23" i="5"/>
  <c r="C24" i="5" s="1"/>
  <c r="I7" i="2"/>
  <c r="D23" i="6"/>
  <c r="B23" i="6"/>
  <c r="D7" i="2"/>
  <c r="E7" i="2"/>
  <c r="D23" i="4"/>
  <c r="J22" i="4"/>
  <c r="H22" i="4"/>
  <c r="D23" i="7"/>
  <c r="E23" i="7"/>
  <c r="J22" i="6"/>
  <c r="H22" i="6"/>
  <c r="J22" i="5"/>
  <c r="H22" i="5"/>
  <c r="F24" i="5" l="1"/>
  <c r="F8" i="2"/>
  <c r="F23" i="4"/>
  <c r="F24" i="7"/>
  <c r="G24" i="7" s="1"/>
  <c r="E24" i="7"/>
  <c r="I23" i="6"/>
  <c r="J23" i="6" s="1"/>
  <c r="F23" i="6"/>
  <c r="H23" i="6" s="1"/>
  <c r="I23" i="5"/>
  <c r="J23" i="5" s="1"/>
  <c r="H23" i="5"/>
  <c r="D8" i="2"/>
  <c r="B8" i="2"/>
  <c r="D24" i="7"/>
  <c r="B24" i="7"/>
  <c r="J23" i="7"/>
  <c r="H23" i="7"/>
  <c r="B24" i="5"/>
  <c r="D24" i="5"/>
  <c r="J7" i="2"/>
  <c r="H7" i="2"/>
  <c r="E23" i="4" l="1"/>
  <c r="G23" i="4"/>
  <c r="E23" i="6"/>
  <c r="G23" i="6"/>
  <c r="I24" i="5"/>
  <c r="C25" i="7"/>
  <c r="D25" i="7" s="1"/>
  <c r="B25" i="7"/>
  <c r="I24" i="7"/>
  <c r="I8" i="2"/>
  <c r="J8" i="2" s="1"/>
  <c r="H8" i="2"/>
  <c r="G24" i="5"/>
  <c r="E24" i="5"/>
  <c r="C25" i="5" s="1"/>
  <c r="G8" i="2"/>
  <c r="E8" i="2"/>
  <c r="C9" i="2" s="1"/>
  <c r="I23" i="4"/>
  <c r="C24" i="4" l="1"/>
  <c r="E24" i="4" s="1"/>
  <c r="C24" i="6"/>
  <c r="F24" i="6"/>
  <c r="E24" i="6"/>
  <c r="I9" i="2"/>
  <c r="F9" i="2"/>
  <c r="J24" i="5"/>
  <c r="H24" i="5"/>
  <c r="F25" i="5" s="1"/>
  <c r="J24" i="7"/>
  <c r="H24" i="7"/>
  <c r="B25" i="5"/>
  <c r="D25" i="5"/>
  <c r="B9" i="2"/>
  <c r="D9" i="2"/>
  <c r="J23" i="4"/>
  <c r="H23" i="4"/>
  <c r="F24" i="4" s="1"/>
  <c r="G24" i="4" s="1"/>
  <c r="F25" i="4" l="1"/>
  <c r="G25" i="4" s="1"/>
  <c r="B24" i="4"/>
  <c r="D24" i="4"/>
  <c r="B24" i="6"/>
  <c r="D24" i="6"/>
  <c r="I24" i="6"/>
  <c r="G24" i="6"/>
  <c r="I25" i="5"/>
  <c r="J25" i="5" s="1"/>
  <c r="H25" i="5"/>
  <c r="I25" i="7"/>
  <c r="F25" i="7"/>
  <c r="I24" i="4"/>
  <c r="J24" i="4" s="1"/>
  <c r="H24" i="4"/>
  <c r="J9" i="2"/>
  <c r="H9" i="2"/>
  <c r="G9" i="2"/>
  <c r="E9" i="2"/>
  <c r="C10" i="2" s="1"/>
  <c r="E25" i="5"/>
  <c r="C26" i="5" s="1"/>
  <c r="G25" i="5"/>
  <c r="C25" i="4" l="1"/>
  <c r="B25" i="4"/>
  <c r="C25" i="6"/>
  <c r="B25" i="6"/>
  <c r="I26" i="5"/>
  <c r="E25" i="7"/>
  <c r="G25" i="7"/>
  <c r="I25" i="4"/>
  <c r="I10" i="2"/>
  <c r="J10" i="2" s="1"/>
  <c r="F10" i="2"/>
  <c r="E10" i="2"/>
  <c r="F26" i="5"/>
  <c r="G26" i="5" s="1"/>
  <c r="E26" i="5"/>
  <c r="J24" i="6"/>
  <c r="H24" i="6"/>
  <c r="J25" i="7"/>
  <c r="H25" i="7"/>
  <c r="B10" i="2"/>
  <c r="D10" i="2"/>
  <c r="B26" i="5"/>
  <c r="D26" i="5"/>
  <c r="E25" i="4" l="1"/>
  <c r="D25" i="4"/>
  <c r="C26" i="4"/>
  <c r="E25" i="6"/>
  <c r="D25" i="6"/>
  <c r="C26" i="6"/>
  <c r="C26" i="7"/>
  <c r="E26" i="7" s="1"/>
  <c r="F26" i="7"/>
  <c r="F25" i="6"/>
  <c r="C11" i="2"/>
  <c r="B11" i="2"/>
  <c r="C27" i="5"/>
  <c r="B27" i="5"/>
  <c r="J26" i="5"/>
  <c r="H26" i="5"/>
  <c r="F27" i="5" s="1"/>
  <c r="G27" i="5" s="1"/>
  <c r="J25" i="4"/>
  <c r="H25" i="4"/>
  <c r="G10" i="2"/>
  <c r="H10" i="2"/>
  <c r="F11" i="2" s="1"/>
  <c r="G11" i="2" s="1"/>
  <c r="F26" i="4" l="1"/>
  <c r="B26" i="7"/>
  <c r="D26" i="7"/>
  <c r="F27" i="7"/>
  <c r="G27" i="7" s="1"/>
  <c r="C12" i="2"/>
  <c r="C28" i="5"/>
  <c r="I27" i="5"/>
  <c r="I26" i="4"/>
  <c r="I11" i="2"/>
  <c r="J11" i="2" s="1"/>
  <c r="H11" i="2"/>
  <c r="D26" i="4"/>
  <c r="B26" i="4"/>
  <c r="D26" i="6"/>
  <c r="B26" i="6"/>
  <c r="G26" i="7"/>
  <c r="I26" i="7"/>
  <c r="J26" i="7" s="1"/>
  <c r="H26" i="7"/>
  <c r="G25" i="6"/>
  <c r="I25" i="6"/>
  <c r="D11" i="2"/>
  <c r="E11" i="2"/>
  <c r="D27" i="5"/>
  <c r="E27" i="5"/>
  <c r="C27" i="7" l="1"/>
  <c r="B27" i="7" s="1"/>
  <c r="I12" i="2"/>
  <c r="I27" i="7"/>
  <c r="F12" i="2"/>
  <c r="G12" i="2" s="1"/>
  <c r="E12" i="2"/>
  <c r="G26" i="4"/>
  <c r="E26" i="4"/>
  <c r="C27" i="4" s="1"/>
  <c r="D12" i="2"/>
  <c r="B12" i="2"/>
  <c r="D28" i="5"/>
  <c r="B28" i="5"/>
  <c r="J27" i="5"/>
  <c r="H27" i="5"/>
  <c r="F28" i="5" s="1"/>
  <c r="J26" i="4"/>
  <c r="H26" i="4"/>
  <c r="J25" i="6"/>
  <c r="H25" i="6"/>
  <c r="E27" i="7" l="1"/>
  <c r="C28" i="7" s="1"/>
  <c r="D27" i="7"/>
  <c r="F13" i="2"/>
  <c r="G13" i="2" s="1"/>
  <c r="F27" i="4"/>
  <c r="G27" i="4" s="1"/>
  <c r="E27" i="4"/>
  <c r="C13" i="2"/>
  <c r="B13" i="2"/>
  <c r="C29" i="5"/>
  <c r="D29" i="5" s="1"/>
  <c r="B29" i="5"/>
  <c r="I28" i="5"/>
  <c r="J28" i="5" s="1"/>
  <c r="H28" i="5"/>
  <c r="I27" i="4"/>
  <c r="F26" i="6"/>
  <c r="J12" i="2"/>
  <c r="H12" i="2"/>
  <c r="J27" i="7"/>
  <c r="H27" i="7"/>
  <c r="B27" i="4"/>
  <c r="D27" i="4"/>
  <c r="E28" i="5"/>
  <c r="G28" i="5"/>
  <c r="F28" i="7" l="1"/>
  <c r="E28" i="7"/>
  <c r="F28" i="4"/>
  <c r="G28" i="4" s="1"/>
  <c r="E28" i="4"/>
  <c r="C14" i="2"/>
  <c r="C30" i="5"/>
  <c r="H29" i="5"/>
  <c r="I29" i="5"/>
  <c r="J29" i="5" s="1"/>
  <c r="E26" i="6"/>
  <c r="G26" i="6"/>
  <c r="I13" i="2"/>
  <c r="C28" i="4"/>
  <c r="F29" i="5"/>
  <c r="G29" i="5" s="1"/>
  <c r="E29" i="5"/>
  <c r="B28" i="7"/>
  <c r="D28" i="7"/>
  <c r="D13" i="2"/>
  <c r="E13" i="2"/>
  <c r="J27" i="4"/>
  <c r="H27" i="4"/>
  <c r="I26" i="6"/>
  <c r="C27" i="6" l="1"/>
  <c r="F27" i="6"/>
  <c r="G27" i="6" s="1"/>
  <c r="E27" i="6"/>
  <c r="F30" i="5"/>
  <c r="C29" i="7"/>
  <c r="F14" i="2"/>
  <c r="I28" i="4"/>
  <c r="G28" i="7"/>
  <c r="I28" i="7"/>
  <c r="D14" i="2"/>
  <c r="B14" i="2"/>
  <c r="D30" i="5"/>
  <c r="B30" i="5"/>
  <c r="J13" i="2"/>
  <c r="H13" i="2"/>
  <c r="D28" i="4"/>
  <c r="B28" i="4"/>
  <c r="J26" i="6"/>
  <c r="H26" i="6"/>
  <c r="B27" i="6" l="1"/>
  <c r="D27" i="6"/>
  <c r="C15" i="2"/>
  <c r="C31" i="5"/>
  <c r="I14" i="2"/>
  <c r="C29" i="4"/>
  <c r="B29" i="4"/>
  <c r="I27" i="6"/>
  <c r="G30" i="5"/>
  <c r="E30" i="5"/>
  <c r="I30" i="5"/>
  <c r="D29" i="7"/>
  <c r="B29" i="7"/>
  <c r="G14" i="2"/>
  <c r="E14" i="2"/>
  <c r="J28" i="4"/>
  <c r="H28" i="4"/>
  <c r="J28" i="7"/>
  <c r="H28" i="7"/>
  <c r="C28" i="6" l="1"/>
  <c r="B28" i="6"/>
  <c r="D29" i="4"/>
  <c r="F31" i="5"/>
  <c r="F15" i="2"/>
  <c r="F29" i="4"/>
  <c r="I29" i="7"/>
  <c r="F29" i="7"/>
  <c r="D15" i="2"/>
  <c r="B15" i="2"/>
  <c r="D31" i="5"/>
  <c r="B31" i="5"/>
  <c r="J14" i="2"/>
  <c r="H14" i="2"/>
  <c r="J27" i="6"/>
  <c r="H27" i="6"/>
  <c r="J30" i="5"/>
  <c r="H30" i="5"/>
  <c r="D28" i="6" l="1"/>
  <c r="E29" i="7"/>
  <c r="G29" i="7"/>
  <c r="C16" i="2"/>
  <c r="C32" i="5"/>
  <c r="I15" i="2"/>
  <c r="J15" i="2" s="1"/>
  <c r="H15" i="2"/>
  <c r="F28" i="6"/>
  <c r="I31" i="5"/>
  <c r="G31" i="5"/>
  <c r="E31" i="5"/>
  <c r="G15" i="2"/>
  <c r="E15" i="2"/>
  <c r="G29" i="4"/>
  <c r="E29" i="4"/>
  <c r="I29" i="4"/>
  <c r="J29" i="7"/>
  <c r="H29" i="7"/>
  <c r="C30" i="7" l="1"/>
  <c r="F30" i="7"/>
  <c r="F32" i="5"/>
  <c r="G32" i="5" s="1"/>
  <c r="E32" i="5"/>
  <c r="F16" i="2"/>
  <c r="F30" i="4"/>
  <c r="G30" i="4" s="1"/>
  <c r="C30" i="4"/>
  <c r="E30" i="4" s="1"/>
  <c r="I30" i="7"/>
  <c r="J30" i="7" s="1"/>
  <c r="D16" i="2"/>
  <c r="B16" i="2"/>
  <c r="D32" i="5"/>
  <c r="B32" i="5"/>
  <c r="G28" i="6"/>
  <c r="E28" i="6"/>
  <c r="I28" i="6"/>
  <c r="J31" i="5"/>
  <c r="H31" i="5"/>
  <c r="J29" i="4"/>
  <c r="H29" i="4"/>
  <c r="B30" i="7" l="1"/>
  <c r="D30" i="7"/>
  <c r="B30" i="4"/>
  <c r="D30" i="4"/>
  <c r="C33" i="5"/>
  <c r="D33" i="5" s="1"/>
  <c r="B33" i="5"/>
  <c r="F29" i="6"/>
  <c r="G29" i="6" s="1"/>
  <c r="C29" i="6"/>
  <c r="E29" i="6" s="1"/>
  <c r="I32" i="5"/>
  <c r="I30" i="4"/>
  <c r="G30" i="7"/>
  <c r="H30" i="7"/>
  <c r="E30" i="7"/>
  <c r="G16" i="2"/>
  <c r="I16" i="2"/>
  <c r="E16" i="2"/>
  <c r="C17" i="2" s="1"/>
  <c r="J28" i="6"/>
  <c r="H28" i="6"/>
  <c r="C31" i="7" l="1"/>
  <c r="D31" i="7" s="1"/>
  <c r="B31" i="7"/>
  <c r="C31" i="4"/>
  <c r="B31" i="4"/>
  <c r="B29" i="6"/>
  <c r="D29" i="6"/>
  <c r="F31" i="7"/>
  <c r="F17" i="2"/>
  <c r="G17" i="2" s="1"/>
  <c r="E17" i="2"/>
  <c r="I29" i="6"/>
  <c r="J32" i="5"/>
  <c r="H32" i="5"/>
  <c r="J30" i="4"/>
  <c r="H30" i="4"/>
  <c r="J16" i="2"/>
  <c r="H16" i="2"/>
  <c r="B17" i="2"/>
  <c r="D17" i="2"/>
  <c r="C32" i="7" l="1"/>
  <c r="D31" i="4"/>
  <c r="C30" i="6"/>
  <c r="B30" i="6"/>
  <c r="F33" i="5"/>
  <c r="F31" i="4"/>
  <c r="I17" i="2"/>
  <c r="C18" i="2"/>
  <c r="G31" i="7"/>
  <c r="I31" i="7"/>
  <c r="J31" i="7" s="1"/>
  <c r="H31" i="7"/>
  <c r="E31" i="7"/>
  <c r="J29" i="6"/>
  <c r="H29" i="6"/>
  <c r="D30" i="6" l="1"/>
  <c r="E33" i="5"/>
  <c r="G33" i="5"/>
  <c r="F32" i="7"/>
  <c r="E32" i="7"/>
  <c r="F30" i="6"/>
  <c r="D32" i="7"/>
  <c r="B32" i="7"/>
  <c r="I33" i="5"/>
  <c r="G31" i="4"/>
  <c r="E31" i="4"/>
  <c r="I31" i="4"/>
  <c r="J31" i="4" s="1"/>
  <c r="H31" i="4"/>
  <c r="J17" i="2"/>
  <c r="H17" i="2"/>
  <c r="D18" i="2"/>
  <c r="B18" i="2"/>
  <c r="C34" i="5" l="1"/>
  <c r="F34" i="5"/>
  <c r="G34" i="5" s="1"/>
  <c r="E34" i="5"/>
  <c r="C33" i="7"/>
  <c r="B33" i="7"/>
  <c r="F32" i="4"/>
  <c r="G32" i="4" s="1"/>
  <c r="C32" i="4"/>
  <c r="E32" i="4" s="1"/>
  <c r="I32" i="4"/>
  <c r="F18" i="2"/>
  <c r="G32" i="7"/>
  <c r="I32" i="7"/>
  <c r="G30" i="6"/>
  <c r="E30" i="6"/>
  <c r="I30" i="6"/>
  <c r="J30" i="6" s="1"/>
  <c r="H30" i="6"/>
  <c r="J33" i="5"/>
  <c r="H33" i="5"/>
  <c r="B34" i="5" l="1"/>
  <c r="D34" i="5"/>
  <c r="F33" i="4"/>
  <c r="G33" i="4" s="1"/>
  <c r="B32" i="4"/>
  <c r="D32" i="4"/>
  <c r="E18" i="2"/>
  <c r="G18" i="2"/>
  <c r="F31" i="6"/>
  <c r="C31" i="6"/>
  <c r="E31" i="6" s="1"/>
  <c r="I31" i="6"/>
  <c r="J31" i="6" s="1"/>
  <c r="I34" i="5"/>
  <c r="D33" i="7"/>
  <c r="J32" i="4"/>
  <c r="H32" i="4"/>
  <c r="I18" i="2"/>
  <c r="J32" i="7"/>
  <c r="H32" i="7"/>
  <c r="C35" i="5" l="1"/>
  <c r="B35" i="5"/>
  <c r="C33" i="4"/>
  <c r="B33" i="4" s="1"/>
  <c r="C19" i="2"/>
  <c r="E19" i="2" s="1"/>
  <c r="F19" i="2"/>
  <c r="G19" i="2" s="1"/>
  <c r="F32" i="6"/>
  <c r="G32" i="6" s="1"/>
  <c r="B31" i="6"/>
  <c r="D31" i="6"/>
  <c r="I33" i="4"/>
  <c r="F33" i="7"/>
  <c r="G31" i="6"/>
  <c r="H31" i="6"/>
  <c r="J34" i="5"/>
  <c r="H34" i="5"/>
  <c r="J18" i="2"/>
  <c r="H18" i="2"/>
  <c r="E35" i="5" l="1"/>
  <c r="D35" i="5"/>
  <c r="C36" i="5"/>
  <c r="E33" i="4"/>
  <c r="D33" i="4"/>
  <c r="C34" i="4"/>
  <c r="B19" i="2"/>
  <c r="D19" i="2"/>
  <c r="C32" i="6"/>
  <c r="B32" i="6" s="1"/>
  <c r="E33" i="7"/>
  <c r="G33" i="7"/>
  <c r="I32" i="6"/>
  <c r="J32" i="6" s="1"/>
  <c r="H32" i="6"/>
  <c r="I35" i="5"/>
  <c r="J35" i="5" s="1"/>
  <c r="F35" i="5"/>
  <c r="I19" i="2"/>
  <c r="J33" i="4"/>
  <c r="H33" i="4"/>
  <c r="I33" i="7"/>
  <c r="F36" i="5" l="1"/>
  <c r="G36" i="5" s="1"/>
  <c r="E36" i="5"/>
  <c r="F34" i="4"/>
  <c r="E34" i="4"/>
  <c r="C20" i="2"/>
  <c r="B20" i="2" s="1"/>
  <c r="E32" i="6"/>
  <c r="D32" i="6"/>
  <c r="C33" i="6"/>
  <c r="F34" i="7"/>
  <c r="G34" i="7" s="1"/>
  <c r="C34" i="7"/>
  <c r="E34" i="7" s="1"/>
  <c r="I34" i="4"/>
  <c r="J34" i="4" s="1"/>
  <c r="D36" i="5"/>
  <c r="B36" i="5"/>
  <c r="D34" i="4"/>
  <c r="B34" i="4"/>
  <c r="G35" i="5"/>
  <c r="H35" i="5"/>
  <c r="J19" i="2"/>
  <c r="H19" i="2"/>
  <c r="J33" i="7"/>
  <c r="H33" i="7"/>
  <c r="F35" i="4" l="1"/>
  <c r="G35" i="4" s="1"/>
  <c r="E20" i="2"/>
  <c r="C21" i="2" s="1"/>
  <c r="D20" i="2"/>
  <c r="F33" i="6"/>
  <c r="E33" i="6" s="1"/>
  <c r="B34" i="7"/>
  <c r="D34" i="7"/>
  <c r="C37" i="5"/>
  <c r="C35" i="4"/>
  <c r="I36" i="5"/>
  <c r="I20" i="2"/>
  <c r="F20" i="2"/>
  <c r="G20" i="2" s="1"/>
  <c r="I34" i="7"/>
  <c r="G34" i="4"/>
  <c r="H34" i="4"/>
  <c r="D33" i="6"/>
  <c r="B33" i="6"/>
  <c r="F21" i="2" l="1"/>
  <c r="I33" i="6"/>
  <c r="G33" i="6"/>
  <c r="C35" i="7"/>
  <c r="B35" i="7"/>
  <c r="I35" i="4"/>
  <c r="C34" i="6"/>
  <c r="B34" i="6"/>
  <c r="B21" i="2"/>
  <c r="D21" i="2"/>
  <c r="D37" i="5"/>
  <c r="B37" i="5"/>
  <c r="D35" i="4"/>
  <c r="E35" i="4"/>
  <c r="B35" i="4"/>
  <c r="J36" i="5"/>
  <c r="H36" i="5"/>
  <c r="J20" i="2"/>
  <c r="H20" i="2"/>
  <c r="J34" i="7"/>
  <c r="H34" i="7"/>
  <c r="E35" i="7" l="1"/>
  <c r="D35" i="7"/>
  <c r="C36" i="7"/>
  <c r="C22" i="2"/>
  <c r="F36" i="4"/>
  <c r="G36" i="4" s="1"/>
  <c r="C36" i="4"/>
  <c r="B36" i="4"/>
  <c r="F37" i="5"/>
  <c r="I21" i="2"/>
  <c r="I35" i="7"/>
  <c r="J35" i="7" s="1"/>
  <c r="F35" i="7"/>
  <c r="G21" i="2"/>
  <c r="E21" i="2"/>
  <c r="J33" i="6"/>
  <c r="H33" i="6"/>
  <c r="J35" i="4"/>
  <c r="H35" i="4"/>
  <c r="D34" i="6"/>
  <c r="F36" i="7" l="1"/>
  <c r="G36" i="7" s="1"/>
  <c r="E36" i="7"/>
  <c r="E37" i="5"/>
  <c r="G37" i="5"/>
  <c r="F22" i="2"/>
  <c r="G22" i="2" s="1"/>
  <c r="E22" i="2"/>
  <c r="F34" i="6"/>
  <c r="I36" i="4"/>
  <c r="J36" i="4" s="1"/>
  <c r="H36" i="4"/>
  <c r="D36" i="7"/>
  <c r="B36" i="7"/>
  <c r="D22" i="2"/>
  <c r="B22" i="2"/>
  <c r="D36" i="4"/>
  <c r="E36" i="4"/>
  <c r="C37" i="4" s="1"/>
  <c r="I37" i="5"/>
  <c r="J21" i="2"/>
  <c r="H21" i="2"/>
  <c r="G35" i="7"/>
  <c r="H35" i="7"/>
  <c r="C38" i="5" l="1"/>
  <c r="F38" i="5"/>
  <c r="E34" i="6"/>
  <c r="G34" i="6"/>
  <c r="C37" i="7"/>
  <c r="B37" i="7"/>
  <c r="C23" i="2"/>
  <c r="F37" i="4"/>
  <c r="I22" i="2"/>
  <c r="I36" i="7"/>
  <c r="J36" i="7" s="1"/>
  <c r="H36" i="7"/>
  <c r="F37" i="7" s="1"/>
  <c r="G37" i="7" s="1"/>
  <c r="I34" i="6"/>
  <c r="B37" i="4"/>
  <c r="D37" i="4"/>
  <c r="J37" i="5"/>
  <c r="H37" i="5"/>
  <c r="B38" i="5" l="1"/>
  <c r="D38" i="5"/>
  <c r="F35" i="6"/>
  <c r="G35" i="6" s="1"/>
  <c r="C35" i="6"/>
  <c r="E35" i="6" s="1"/>
  <c r="C38" i="7"/>
  <c r="I37" i="7"/>
  <c r="C38" i="4"/>
  <c r="I38" i="5"/>
  <c r="G38" i="5"/>
  <c r="E38" i="5"/>
  <c r="D37" i="7"/>
  <c r="E37" i="7"/>
  <c r="D23" i="2"/>
  <c r="B23" i="2"/>
  <c r="G37" i="4"/>
  <c r="E37" i="4"/>
  <c r="I37" i="4"/>
  <c r="J22" i="2"/>
  <c r="H22" i="2"/>
  <c r="J34" i="6"/>
  <c r="H34" i="6"/>
  <c r="C39" i="5" l="1"/>
  <c r="B35" i="6"/>
  <c r="D35" i="6"/>
  <c r="F39" i="5"/>
  <c r="F38" i="7"/>
  <c r="F38" i="4"/>
  <c r="I23" i="2"/>
  <c r="F23" i="2"/>
  <c r="I35" i="6"/>
  <c r="D38" i="7"/>
  <c r="B38" i="7"/>
  <c r="J37" i="7"/>
  <c r="H37" i="7"/>
  <c r="D38" i="4"/>
  <c r="B38" i="4"/>
  <c r="J38" i="5"/>
  <c r="H38" i="5"/>
  <c r="J37" i="4"/>
  <c r="H37" i="4"/>
  <c r="C36" i="6" l="1"/>
  <c r="B36" i="6"/>
  <c r="E23" i="2"/>
  <c r="G23" i="2"/>
  <c r="C39" i="7"/>
  <c r="D39" i="7" s="1"/>
  <c r="B39" i="7"/>
  <c r="I38" i="7"/>
  <c r="J38" i="7" s="1"/>
  <c r="H38" i="7"/>
  <c r="C39" i="4"/>
  <c r="D39" i="4" s="1"/>
  <c r="B39" i="4"/>
  <c r="I39" i="5"/>
  <c r="I38" i="4"/>
  <c r="J38" i="4" s="1"/>
  <c r="H38" i="4"/>
  <c r="D39" i="5"/>
  <c r="B39" i="5"/>
  <c r="G39" i="5"/>
  <c r="E39" i="5"/>
  <c r="G38" i="7"/>
  <c r="E38" i="7"/>
  <c r="G38" i="4"/>
  <c r="E38" i="4"/>
  <c r="J23" i="2"/>
  <c r="H23" i="2"/>
  <c r="J35" i="6"/>
  <c r="H35" i="6"/>
  <c r="D36" i="6" l="1"/>
  <c r="C24" i="2"/>
  <c r="E24" i="2" s="1"/>
  <c r="F24" i="2"/>
  <c r="C40" i="7"/>
  <c r="I39" i="7"/>
  <c r="C40" i="5"/>
  <c r="D40" i="5" s="1"/>
  <c r="B40" i="5"/>
  <c r="F39" i="7"/>
  <c r="G39" i="7" s="1"/>
  <c r="E39" i="7"/>
  <c r="F39" i="4"/>
  <c r="E39" i="4"/>
  <c r="C40" i="4" s="1"/>
  <c r="F36" i="6"/>
  <c r="J39" i="5"/>
  <c r="H39" i="5"/>
  <c r="F40" i="5" s="1"/>
  <c r="B24" i="2" l="1"/>
  <c r="D24" i="2"/>
  <c r="C41" i="5"/>
  <c r="F40" i="7"/>
  <c r="I40" i="5"/>
  <c r="J40" i="5" s="1"/>
  <c r="H40" i="5"/>
  <c r="G24" i="2"/>
  <c r="I24" i="2"/>
  <c r="D40" i="7"/>
  <c r="B40" i="7"/>
  <c r="J39" i="7"/>
  <c r="H39" i="7"/>
  <c r="G39" i="4"/>
  <c r="I39" i="4"/>
  <c r="B40" i="4"/>
  <c r="D40" i="4"/>
  <c r="G36" i="6"/>
  <c r="E36" i="6"/>
  <c r="I36" i="6"/>
  <c r="E40" i="5"/>
  <c r="G40" i="5"/>
  <c r="C25" i="2" l="1"/>
  <c r="B25" i="2" s="1"/>
  <c r="I41" i="5"/>
  <c r="I40" i="7"/>
  <c r="J40" i="7" s="1"/>
  <c r="H40" i="7"/>
  <c r="C37" i="6"/>
  <c r="E37" i="6" s="1"/>
  <c r="F41" i="5"/>
  <c r="G41" i="5" s="1"/>
  <c r="E41" i="5"/>
  <c r="D41" i="5"/>
  <c r="B41" i="5"/>
  <c r="G40" i="7"/>
  <c r="E40" i="7"/>
  <c r="C41" i="7" s="1"/>
  <c r="J24" i="2"/>
  <c r="H24" i="2"/>
  <c r="J39" i="4"/>
  <c r="H39" i="4"/>
  <c r="J36" i="6"/>
  <c r="H36" i="6"/>
  <c r="F37" i="6" s="1"/>
  <c r="G37" i="6" s="1"/>
  <c r="D25" i="2" l="1"/>
  <c r="B37" i="6"/>
  <c r="D37" i="6"/>
  <c r="F42" i="5"/>
  <c r="G42" i="5" s="1"/>
  <c r="C42" i="5"/>
  <c r="B42" i="5"/>
  <c r="F41" i="7"/>
  <c r="F25" i="2"/>
  <c r="I40" i="4"/>
  <c r="F40" i="4"/>
  <c r="I37" i="6"/>
  <c r="J41" i="5"/>
  <c r="H41" i="5"/>
  <c r="B41" i="7"/>
  <c r="D41" i="7"/>
  <c r="C38" i="6" l="1"/>
  <c r="B38" i="6" s="1"/>
  <c r="E40" i="4"/>
  <c r="G40" i="4"/>
  <c r="I42" i="5"/>
  <c r="J42" i="5" s="1"/>
  <c r="H42" i="5"/>
  <c r="C42" i="7"/>
  <c r="D42" i="5"/>
  <c r="E42" i="5"/>
  <c r="C43" i="5" s="1"/>
  <c r="G41" i="7"/>
  <c r="I41" i="7"/>
  <c r="E41" i="7"/>
  <c r="G25" i="2"/>
  <c r="E25" i="2"/>
  <c r="I25" i="2"/>
  <c r="J40" i="4"/>
  <c r="H40" i="4"/>
  <c r="J37" i="6"/>
  <c r="H37" i="6"/>
  <c r="E38" i="6" l="1"/>
  <c r="C39" i="6" s="1"/>
  <c r="D38" i="6"/>
  <c r="C41" i="4"/>
  <c r="F41" i="4"/>
  <c r="E41" i="4"/>
  <c r="F43" i="5"/>
  <c r="F42" i="7"/>
  <c r="G42" i="7" s="1"/>
  <c r="E42" i="7"/>
  <c r="F26" i="2"/>
  <c r="G26" i="2" s="1"/>
  <c r="C26" i="2"/>
  <c r="E26" i="2" s="1"/>
  <c r="I41" i="4"/>
  <c r="J41" i="4" s="1"/>
  <c r="F38" i="6"/>
  <c r="D42" i="7"/>
  <c r="B42" i="7"/>
  <c r="B43" i="5"/>
  <c r="D43" i="5"/>
  <c r="J41" i="7"/>
  <c r="H41" i="7"/>
  <c r="J25" i="2"/>
  <c r="H25" i="2"/>
  <c r="F39" i="6" l="1"/>
  <c r="G39" i="6" s="1"/>
  <c r="E39" i="6"/>
  <c r="B41" i="4"/>
  <c r="D41" i="4"/>
  <c r="F42" i="4"/>
  <c r="G42" i="4" s="1"/>
  <c r="B26" i="2"/>
  <c r="D26" i="2"/>
  <c r="C43" i="7"/>
  <c r="C44" i="5"/>
  <c r="I42" i="7"/>
  <c r="I26" i="2"/>
  <c r="B39" i="6"/>
  <c r="D39" i="6"/>
  <c r="G41" i="4"/>
  <c r="H41" i="4"/>
  <c r="G43" i="5"/>
  <c r="I43" i="5"/>
  <c r="E43" i="5"/>
  <c r="G38" i="6"/>
  <c r="I38" i="6"/>
  <c r="J38" i="6" s="1"/>
  <c r="H38" i="6"/>
  <c r="C42" i="4" l="1"/>
  <c r="B42" i="4"/>
  <c r="C27" i="2"/>
  <c r="B27" i="2" s="1"/>
  <c r="C40" i="6"/>
  <c r="B40" i="6"/>
  <c r="I42" i="4"/>
  <c r="J42" i="4" s="1"/>
  <c r="H42" i="4"/>
  <c r="F44" i="5"/>
  <c r="I39" i="6"/>
  <c r="D43" i="7"/>
  <c r="B43" i="7"/>
  <c r="D44" i="5"/>
  <c r="B44" i="5"/>
  <c r="J42" i="7"/>
  <c r="H42" i="7"/>
  <c r="J26" i="2"/>
  <c r="H26" i="2"/>
  <c r="J43" i="5"/>
  <c r="H43" i="5"/>
  <c r="E42" i="4" l="1"/>
  <c r="D42" i="4"/>
  <c r="C43" i="4"/>
  <c r="E27" i="2"/>
  <c r="C28" i="2" s="1"/>
  <c r="D27" i="2"/>
  <c r="C45" i="5"/>
  <c r="F43" i="7"/>
  <c r="I27" i="2"/>
  <c r="J27" i="2" s="1"/>
  <c r="F27" i="2"/>
  <c r="I44" i="5"/>
  <c r="D40" i="6"/>
  <c r="G44" i="5"/>
  <c r="E44" i="5"/>
  <c r="J39" i="6"/>
  <c r="H39" i="6"/>
  <c r="F43" i="4" l="1"/>
  <c r="E43" i="4"/>
  <c r="F28" i="2"/>
  <c r="E43" i="7"/>
  <c r="G43" i="7"/>
  <c r="F45" i="5"/>
  <c r="G45" i="5" s="1"/>
  <c r="E45" i="5"/>
  <c r="F40" i="6"/>
  <c r="D43" i="4"/>
  <c r="B43" i="4"/>
  <c r="B28" i="2"/>
  <c r="D28" i="2"/>
  <c r="D45" i="5"/>
  <c r="B45" i="5"/>
  <c r="I43" i="7"/>
  <c r="G27" i="2"/>
  <c r="H27" i="2"/>
  <c r="J44" i="5"/>
  <c r="H44" i="5"/>
  <c r="I43" i="4" l="1"/>
  <c r="G43" i="4"/>
  <c r="C44" i="7"/>
  <c r="F44" i="7"/>
  <c r="E40" i="6"/>
  <c r="G40" i="6"/>
  <c r="C44" i="4"/>
  <c r="B44" i="4"/>
  <c r="C29" i="2"/>
  <c r="D29" i="2" s="1"/>
  <c r="B29" i="2"/>
  <c r="C46" i="5"/>
  <c r="B46" i="5"/>
  <c r="I28" i="2"/>
  <c r="J28" i="2" s="1"/>
  <c r="H28" i="2"/>
  <c r="I45" i="5"/>
  <c r="G28" i="2"/>
  <c r="E28" i="2"/>
  <c r="I40" i="6"/>
  <c r="J43" i="7"/>
  <c r="H43" i="7"/>
  <c r="B44" i="7" l="1"/>
  <c r="D44" i="7"/>
  <c r="F41" i="6"/>
  <c r="G41" i="6" s="1"/>
  <c r="C41" i="6"/>
  <c r="E41" i="6" s="1"/>
  <c r="I29" i="2"/>
  <c r="F29" i="2"/>
  <c r="I44" i="7"/>
  <c r="J43" i="4"/>
  <c r="H43" i="4"/>
  <c r="G44" i="7"/>
  <c r="E44" i="7"/>
  <c r="D44" i="4"/>
  <c r="D46" i="5"/>
  <c r="J45" i="5"/>
  <c r="H45" i="5"/>
  <c r="J40" i="6"/>
  <c r="H40" i="6"/>
  <c r="C45" i="7" l="1"/>
  <c r="B45" i="7"/>
  <c r="B41" i="6"/>
  <c r="D41" i="6"/>
  <c r="I44" i="4"/>
  <c r="F44" i="4"/>
  <c r="F46" i="5"/>
  <c r="I41" i="6"/>
  <c r="J29" i="2"/>
  <c r="H29" i="2"/>
  <c r="G29" i="2"/>
  <c r="E29" i="2"/>
  <c r="J44" i="7"/>
  <c r="H44" i="7"/>
  <c r="F45" i="7" s="1"/>
  <c r="G45" i="7" s="1"/>
  <c r="C42" i="6" l="1"/>
  <c r="B42" i="6"/>
  <c r="E44" i="4"/>
  <c r="G44" i="4"/>
  <c r="E46" i="5"/>
  <c r="G46" i="5"/>
  <c r="F30" i="2"/>
  <c r="C30" i="2"/>
  <c r="E30" i="2" s="1"/>
  <c r="I45" i="7"/>
  <c r="J45" i="7" s="1"/>
  <c r="H45" i="7"/>
  <c r="D45" i="7"/>
  <c r="E45" i="7"/>
  <c r="C46" i="7" s="1"/>
  <c r="J44" i="4"/>
  <c r="H44" i="4"/>
  <c r="I46" i="5"/>
  <c r="J46" i="5" s="1"/>
  <c r="H46" i="5"/>
  <c r="J41" i="6"/>
  <c r="H41" i="6"/>
  <c r="E42" i="6" l="1"/>
  <c r="D42" i="6"/>
  <c r="C43" i="6"/>
  <c r="D43" i="6" s="1"/>
  <c r="B43" i="6"/>
  <c r="F45" i="4"/>
  <c r="C45" i="4"/>
  <c r="E45" i="4" s="1"/>
  <c r="F47" i="5"/>
  <c r="C47" i="5"/>
  <c r="E47" i="5" s="1"/>
  <c r="B30" i="2"/>
  <c r="D30" i="2"/>
  <c r="F46" i="7"/>
  <c r="I45" i="4"/>
  <c r="J45" i="4" s="1"/>
  <c r="I42" i="6"/>
  <c r="F42" i="6"/>
  <c r="G42" i="6" s="1"/>
  <c r="G30" i="2"/>
  <c r="I30" i="2"/>
  <c r="B46" i="7"/>
  <c r="D46" i="7"/>
  <c r="F43" i="6" l="1"/>
  <c r="B45" i="4"/>
  <c r="D45" i="4"/>
  <c r="B47" i="5"/>
  <c r="D47" i="5"/>
  <c r="C31" i="2"/>
  <c r="B31" i="2" s="1"/>
  <c r="C47" i="7"/>
  <c r="G45" i="4"/>
  <c r="H45" i="4"/>
  <c r="F46" i="4" s="1"/>
  <c r="G46" i="4" s="1"/>
  <c r="G47" i="5"/>
  <c r="I47" i="5"/>
  <c r="G46" i="7"/>
  <c r="E46" i="7"/>
  <c r="I46" i="7"/>
  <c r="J42" i="6"/>
  <c r="H42" i="6"/>
  <c r="J30" i="2"/>
  <c r="H30" i="2"/>
  <c r="C46" i="4" l="1"/>
  <c r="B46" i="4"/>
  <c r="C48" i="5"/>
  <c r="B48" i="5"/>
  <c r="E31" i="2"/>
  <c r="C32" i="2" s="1"/>
  <c r="D31" i="2"/>
  <c r="I46" i="4"/>
  <c r="J46" i="4" s="1"/>
  <c r="H46" i="4"/>
  <c r="F47" i="7"/>
  <c r="G47" i="7" s="1"/>
  <c r="E47" i="7"/>
  <c r="I43" i="6"/>
  <c r="F31" i="2"/>
  <c r="G43" i="6"/>
  <c r="E43" i="6"/>
  <c r="D47" i="7"/>
  <c r="B47" i="7"/>
  <c r="J47" i="5"/>
  <c r="H47" i="5"/>
  <c r="J46" i="7"/>
  <c r="H46" i="7"/>
  <c r="E46" i="4" l="1"/>
  <c r="D46" i="4"/>
  <c r="C47" i="4"/>
  <c r="E48" i="5"/>
  <c r="D48" i="5"/>
  <c r="C49" i="5"/>
  <c r="F44" i="6"/>
  <c r="G44" i="6" s="1"/>
  <c r="C44" i="6"/>
  <c r="E44" i="6" s="1"/>
  <c r="C48" i="7"/>
  <c r="H48" i="5"/>
  <c r="I48" i="5"/>
  <c r="J48" i="5" s="1"/>
  <c r="F48" i="5"/>
  <c r="G48" i="5" s="1"/>
  <c r="I47" i="7"/>
  <c r="B32" i="2"/>
  <c r="D32" i="2"/>
  <c r="J43" i="6"/>
  <c r="H43" i="6"/>
  <c r="G31" i="2"/>
  <c r="I31" i="2"/>
  <c r="F47" i="4" l="1"/>
  <c r="E47" i="4" s="1"/>
  <c r="F49" i="5"/>
  <c r="B44" i="6"/>
  <c r="D44" i="6"/>
  <c r="I49" i="5"/>
  <c r="I44" i="6"/>
  <c r="D47" i="4"/>
  <c r="B47" i="4"/>
  <c r="D49" i="5"/>
  <c r="B49" i="5"/>
  <c r="D48" i="7"/>
  <c r="B48" i="7"/>
  <c r="J47" i="7"/>
  <c r="H47" i="7"/>
  <c r="J31" i="2"/>
  <c r="H31" i="2"/>
  <c r="I47" i="4" l="1"/>
  <c r="G47" i="4"/>
  <c r="C45" i="6"/>
  <c r="B45" i="6"/>
  <c r="C48" i="4"/>
  <c r="C50" i="5"/>
  <c r="I48" i="7"/>
  <c r="J48" i="7" s="1"/>
  <c r="F48" i="7"/>
  <c r="H48" i="7" s="1"/>
  <c r="F32" i="2"/>
  <c r="G49" i="5"/>
  <c r="E49" i="5"/>
  <c r="J49" i="5"/>
  <c r="H49" i="5"/>
  <c r="J44" i="6"/>
  <c r="H44" i="6"/>
  <c r="E45" i="6" l="1"/>
  <c r="D45" i="6"/>
  <c r="B46" i="6"/>
  <c r="C46" i="6"/>
  <c r="D46" i="6" s="1"/>
  <c r="E48" i="7"/>
  <c r="G48" i="7"/>
  <c r="E32" i="2"/>
  <c r="G32" i="2"/>
  <c r="F50" i="5"/>
  <c r="G50" i="5" s="1"/>
  <c r="E50" i="5"/>
  <c r="I50" i="5"/>
  <c r="J50" i="5" s="1"/>
  <c r="H50" i="5"/>
  <c r="F45" i="6"/>
  <c r="J47" i="4"/>
  <c r="H47" i="4"/>
  <c r="D48" i="4"/>
  <c r="B48" i="4"/>
  <c r="D50" i="5"/>
  <c r="B50" i="5"/>
  <c r="I32" i="2"/>
  <c r="J32" i="2" s="1"/>
  <c r="H32" i="2"/>
  <c r="C49" i="7" l="1"/>
  <c r="F49" i="7"/>
  <c r="E49" i="7" s="1"/>
  <c r="C33" i="2"/>
  <c r="F33" i="2"/>
  <c r="E33" i="2"/>
  <c r="F51" i="5"/>
  <c r="I51" i="5"/>
  <c r="F48" i="4"/>
  <c r="C51" i="5"/>
  <c r="D51" i="5" s="1"/>
  <c r="B51" i="5"/>
  <c r="G45" i="6"/>
  <c r="I45" i="6"/>
  <c r="B49" i="7" l="1"/>
  <c r="D49" i="7"/>
  <c r="I49" i="7"/>
  <c r="G49" i="7"/>
  <c r="B33" i="2"/>
  <c r="D33" i="2"/>
  <c r="E48" i="4"/>
  <c r="G48" i="4"/>
  <c r="G33" i="2"/>
  <c r="I33" i="2"/>
  <c r="J33" i="2" s="1"/>
  <c r="H33" i="2"/>
  <c r="F34" i="2" s="1"/>
  <c r="G34" i="2" s="1"/>
  <c r="G51" i="5"/>
  <c r="E51" i="5"/>
  <c r="C52" i="5" s="1"/>
  <c r="J51" i="5"/>
  <c r="H51" i="5"/>
  <c r="I48" i="4"/>
  <c r="J45" i="6"/>
  <c r="H45" i="6"/>
  <c r="C50" i="7" l="1"/>
  <c r="B50" i="7"/>
  <c r="C34" i="2"/>
  <c r="B34" i="2" s="1"/>
  <c r="C49" i="4"/>
  <c r="E49" i="4" s="1"/>
  <c r="F49" i="4"/>
  <c r="G49" i="4" s="1"/>
  <c r="I34" i="2"/>
  <c r="F52" i="5"/>
  <c r="G52" i="5" s="1"/>
  <c r="E52" i="5"/>
  <c r="I52" i="5"/>
  <c r="J52" i="5" s="1"/>
  <c r="H52" i="5"/>
  <c r="F46" i="6"/>
  <c r="J49" i="7"/>
  <c r="H49" i="7"/>
  <c r="B52" i="5"/>
  <c r="D52" i="5"/>
  <c r="J48" i="4"/>
  <c r="H48" i="4"/>
  <c r="E50" i="7" l="1"/>
  <c r="D50" i="7"/>
  <c r="C51" i="7"/>
  <c r="C35" i="2"/>
  <c r="E34" i="2"/>
  <c r="D34" i="2"/>
  <c r="B49" i="4"/>
  <c r="D49" i="4"/>
  <c r="F53" i="5"/>
  <c r="I53" i="5"/>
  <c r="J53" i="5" s="1"/>
  <c r="E46" i="6"/>
  <c r="G46" i="6"/>
  <c r="F50" i="7"/>
  <c r="C53" i="5"/>
  <c r="D53" i="5" s="1"/>
  <c r="B53" i="5"/>
  <c r="I49" i="4"/>
  <c r="J34" i="2"/>
  <c r="H34" i="2"/>
  <c r="H46" i="6"/>
  <c r="I46" i="6"/>
  <c r="J46" i="6" s="1"/>
  <c r="F35" i="2" l="1"/>
  <c r="G35" i="2" s="1"/>
  <c r="E35" i="2"/>
  <c r="C50" i="4"/>
  <c r="B50" i="4"/>
  <c r="F47" i="6"/>
  <c r="C47" i="6"/>
  <c r="E47" i="6" s="1"/>
  <c r="C54" i="5"/>
  <c r="I35" i="2"/>
  <c r="D51" i="7"/>
  <c r="B51" i="7"/>
  <c r="D35" i="2"/>
  <c r="B35" i="2"/>
  <c r="G53" i="5"/>
  <c r="E53" i="5"/>
  <c r="H53" i="5"/>
  <c r="G50" i="7"/>
  <c r="I50" i="7"/>
  <c r="J49" i="4"/>
  <c r="H49" i="4"/>
  <c r="F36" i="2" l="1"/>
  <c r="G36" i="2" s="1"/>
  <c r="E50" i="4"/>
  <c r="D50" i="4"/>
  <c r="C51" i="4"/>
  <c r="F48" i="6"/>
  <c r="G48" i="6" s="1"/>
  <c r="B47" i="6"/>
  <c r="D47" i="6"/>
  <c r="C36" i="2"/>
  <c r="B36" i="2"/>
  <c r="F54" i="5"/>
  <c r="E54" i="5"/>
  <c r="I54" i="5"/>
  <c r="J54" i="5" s="1"/>
  <c r="F50" i="4"/>
  <c r="G47" i="6"/>
  <c r="I47" i="6"/>
  <c r="J47" i="6" s="1"/>
  <c r="H47" i="6"/>
  <c r="D54" i="5"/>
  <c r="B54" i="5"/>
  <c r="J35" i="2"/>
  <c r="H35" i="2"/>
  <c r="J50" i="7"/>
  <c r="H50" i="7"/>
  <c r="F51" i="4" l="1"/>
  <c r="G51" i="4" s="1"/>
  <c r="E51" i="4"/>
  <c r="C48" i="6"/>
  <c r="B48" i="6" s="1"/>
  <c r="C37" i="2"/>
  <c r="F55" i="5"/>
  <c r="I48" i="6"/>
  <c r="C55" i="5"/>
  <c r="D55" i="5" s="1"/>
  <c r="B55" i="5"/>
  <c r="I36" i="2"/>
  <c r="F51" i="7"/>
  <c r="D51" i="4"/>
  <c r="B51" i="4"/>
  <c r="D36" i="2"/>
  <c r="E36" i="2"/>
  <c r="G54" i="5"/>
  <c r="H54" i="5"/>
  <c r="G50" i="4"/>
  <c r="I50" i="4"/>
  <c r="J50" i="4" s="1"/>
  <c r="H50" i="4"/>
  <c r="E48" i="6" l="1"/>
  <c r="C49" i="6" s="1"/>
  <c r="D48" i="6"/>
  <c r="C56" i="5"/>
  <c r="E51" i="7"/>
  <c r="G51" i="7"/>
  <c r="C52" i="4"/>
  <c r="B52" i="4"/>
  <c r="F37" i="2"/>
  <c r="I55" i="5"/>
  <c r="I51" i="4"/>
  <c r="D37" i="2"/>
  <c r="B37" i="2"/>
  <c r="G55" i="5"/>
  <c r="E55" i="5"/>
  <c r="J48" i="6"/>
  <c r="H48" i="6"/>
  <c r="J36" i="2"/>
  <c r="H36" i="2"/>
  <c r="I51" i="7"/>
  <c r="F49" i="6" l="1"/>
  <c r="C52" i="7"/>
  <c r="F52" i="7"/>
  <c r="C38" i="2"/>
  <c r="D38" i="2" s="1"/>
  <c r="B38" i="2"/>
  <c r="F56" i="5"/>
  <c r="G56" i="5" s="1"/>
  <c r="E56" i="5"/>
  <c r="I49" i="6"/>
  <c r="J49" i="6" s="1"/>
  <c r="I37" i="2"/>
  <c r="B49" i="6"/>
  <c r="D49" i="6"/>
  <c r="D56" i="5"/>
  <c r="B56" i="5"/>
  <c r="D52" i="4"/>
  <c r="G37" i="2"/>
  <c r="E37" i="2"/>
  <c r="J55" i="5"/>
  <c r="H55" i="5"/>
  <c r="J51" i="4"/>
  <c r="H51" i="4"/>
  <c r="J51" i="7"/>
  <c r="H51" i="7"/>
  <c r="B52" i="7" l="1"/>
  <c r="D52" i="7"/>
  <c r="F57" i="5"/>
  <c r="C50" i="6"/>
  <c r="D50" i="6" s="1"/>
  <c r="B50" i="6"/>
  <c r="C57" i="5"/>
  <c r="D57" i="5" s="1"/>
  <c r="B57" i="5"/>
  <c r="I56" i="5"/>
  <c r="J56" i="5" s="1"/>
  <c r="H56" i="5"/>
  <c r="I52" i="4"/>
  <c r="J52" i="4" s="1"/>
  <c r="F52" i="4"/>
  <c r="H52" i="4" s="1"/>
  <c r="I52" i="7"/>
  <c r="G49" i="6"/>
  <c r="H49" i="6"/>
  <c r="E49" i="6"/>
  <c r="G52" i="7"/>
  <c r="E52" i="7"/>
  <c r="J37" i="2"/>
  <c r="H37" i="2"/>
  <c r="F38" i="2" s="1"/>
  <c r="C53" i="7" l="1"/>
  <c r="B53" i="7"/>
  <c r="C51" i="6"/>
  <c r="B58" i="5"/>
  <c r="C58" i="5"/>
  <c r="D58" i="5" s="1"/>
  <c r="I57" i="5"/>
  <c r="E52" i="4"/>
  <c r="G52" i="4"/>
  <c r="F50" i="6"/>
  <c r="E50" i="6"/>
  <c r="I38" i="2"/>
  <c r="J38" i="2" s="1"/>
  <c r="H38" i="2"/>
  <c r="G57" i="5"/>
  <c r="E57" i="5"/>
  <c r="J52" i="7"/>
  <c r="H52" i="7"/>
  <c r="F53" i="7" s="1"/>
  <c r="G53" i="7" s="1"/>
  <c r="E38" i="2"/>
  <c r="G38" i="2"/>
  <c r="C54" i="7" l="1"/>
  <c r="F53" i="4"/>
  <c r="C53" i="4"/>
  <c r="E53" i="4" s="1"/>
  <c r="F51" i="6"/>
  <c r="I39" i="2"/>
  <c r="J39" i="2" s="1"/>
  <c r="H39" i="2"/>
  <c r="F58" i="5"/>
  <c r="I53" i="7"/>
  <c r="F39" i="2"/>
  <c r="G39" i="2" s="1"/>
  <c r="C39" i="2"/>
  <c r="E39" i="2" s="1"/>
  <c r="D53" i="7"/>
  <c r="E53" i="7"/>
  <c r="D51" i="6"/>
  <c r="B51" i="6"/>
  <c r="J57" i="5"/>
  <c r="H57" i="5"/>
  <c r="G50" i="6"/>
  <c r="I50" i="6"/>
  <c r="J50" i="6" s="1"/>
  <c r="H50" i="6"/>
  <c r="I53" i="4" l="1"/>
  <c r="G53" i="4"/>
  <c r="B53" i="4"/>
  <c r="D53" i="4"/>
  <c r="F40" i="2"/>
  <c r="B39" i="2"/>
  <c r="D39" i="2"/>
  <c r="F54" i="7"/>
  <c r="G54" i="7" s="1"/>
  <c r="E54" i="7"/>
  <c r="C52" i="6"/>
  <c r="D52" i="6" s="1"/>
  <c r="B52" i="6"/>
  <c r="I58" i="5"/>
  <c r="I51" i="6"/>
  <c r="J51" i="6" s="1"/>
  <c r="H51" i="6"/>
  <c r="D54" i="7"/>
  <c r="B54" i="7"/>
  <c r="G51" i="6"/>
  <c r="E51" i="6"/>
  <c r="G58" i="5"/>
  <c r="E58" i="5"/>
  <c r="J53" i="7"/>
  <c r="H53" i="7"/>
  <c r="C54" i="4" l="1"/>
  <c r="B54" i="4"/>
  <c r="C40" i="2"/>
  <c r="B40" i="2" s="1"/>
  <c r="C55" i="7"/>
  <c r="B55" i="7"/>
  <c r="F52" i="6"/>
  <c r="F59" i="5"/>
  <c r="G59" i="5" s="1"/>
  <c r="C59" i="5"/>
  <c r="E59" i="5" s="1"/>
  <c r="I54" i="7"/>
  <c r="J53" i="4"/>
  <c r="H53" i="4"/>
  <c r="G40" i="2"/>
  <c r="I40" i="2"/>
  <c r="J40" i="2" s="1"/>
  <c r="H40" i="2"/>
  <c r="J58" i="5"/>
  <c r="H58" i="5"/>
  <c r="E54" i="4" l="1"/>
  <c r="D54" i="4"/>
  <c r="C55" i="4"/>
  <c r="C41" i="2"/>
  <c r="E40" i="2"/>
  <c r="D40" i="2"/>
  <c r="F60" i="5"/>
  <c r="G60" i="5" s="1"/>
  <c r="B59" i="5"/>
  <c r="D59" i="5"/>
  <c r="I54" i="4"/>
  <c r="F54" i="4"/>
  <c r="G54" i="4" s="1"/>
  <c r="I59" i="5"/>
  <c r="J59" i="5" s="1"/>
  <c r="H59" i="5"/>
  <c r="D55" i="7"/>
  <c r="G52" i="6"/>
  <c r="I52" i="6"/>
  <c r="E52" i="6"/>
  <c r="J54" i="7"/>
  <c r="H54" i="7"/>
  <c r="F55" i="4" l="1"/>
  <c r="G55" i="4" s="1"/>
  <c r="E55" i="4"/>
  <c r="F41" i="2"/>
  <c r="E41" i="2" s="1"/>
  <c r="C60" i="5"/>
  <c r="B60" i="5"/>
  <c r="I60" i="5"/>
  <c r="F53" i="6"/>
  <c r="G53" i="6" s="1"/>
  <c r="C53" i="6"/>
  <c r="E53" i="6" s="1"/>
  <c r="I55" i="7"/>
  <c r="J55" i="7" s="1"/>
  <c r="F55" i="7"/>
  <c r="H55" i="7" s="1"/>
  <c r="D55" i="4"/>
  <c r="B55" i="4"/>
  <c r="D41" i="2"/>
  <c r="B41" i="2"/>
  <c r="J54" i="4"/>
  <c r="H54" i="4"/>
  <c r="J52" i="6"/>
  <c r="H52" i="6"/>
  <c r="I41" i="2" l="1"/>
  <c r="J41" i="2" s="1"/>
  <c r="H41" i="2"/>
  <c r="F42" i="2" s="1"/>
  <c r="G42" i="2" s="1"/>
  <c r="G41" i="2"/>
  <c r="E60" i="5"/>
  <c r="C61" i="5" s="1"/>
  <c r="D60" i="5"/>
  <c r="B53" i="6"/>
  <c r="D53" i="6"/>
  <c r="E55" i="7"/>
  <c r="G55" i="7"/>
  <c r="C56" i="4"/>
  <c r="B56" i="4"/>
  <c r="C42" i="2"/>
  <c r="I55" i="4"/>
  <c r="I53" i="6"/>
  <c r="J60" i="5"/>
  <c r="H60" i="5"/>
  <c r="I42" i="2" l="1"/>
  <c r="F61" i="5"/>
  <c r="G61" i="5" s="1"/>
  <c r="E61" i="5"/>
  <c r="C54" i="6"/>
  <c r="B54" i="6"/>
  <c r="F56" i="7"/>
  <c r="C56" i="7"/>
  <c r="E56" i="7" s="1"/>
  <c r="I61" i="5"/>
  <c r="B61" i="5"/>
  <c r="D61" i="5"/>
  <c r="D56" i="4"/>
  <c r="D42" i="2"/>
  <c r="B42" i="2"/>
  <c r="E42" i="2"/>
  <c r="J55" i="4"/>
  <c r="H55" i="4"/>
  <c r="J53" i="6"/>
  <c r="H53" i="6"/>
  <c r="F62" i="5" l="1"/>
  <c r="E54" i="6"/>
  <c r="D54" i="6"/>
  <c r="C55" i="6"/>
  <c r="I56" i="7"/>
  <c r="G56" i="7"/>
  <c r="B56" i="7"/>
  <c r="D56" i="7"/>
  <c r="C62" i="5"/>
  <c r="D62" i="5" s="1"/>
  <c r="B62" i="5"/>
  <c r="C43" i="2"/>
  <c r="F56" i="4"/>
  <c r="F54" i="6"/>
  <c r="J42" i="2"/>
  <c r="H42" i="2"/>
  <c r="F43" i="2" s="1"/>
  <c r="J61" i="5"/>
  <c r="H61" i="5"/>
  <c r="F55" i="6" l="1"/>
  <c r="C57" i="7"/>
  <c r="B57" i="7" s="1"/>
  <c r="C63" i="5"/>
  <c r="E56" i="4"/>
  <c r="G56" i="4"/>
  <c r="I43" i="2"/>
  <c r="I62" i="5"/>
  <c r="J62" i="5" s="1"/>
  <c r="H62" i="5"/>
  <c r="G62" i="5"/>
  <c r="E62" i="5"/>
  <c r="D55" i="6"/>
  <c r="B55" i="6"/>
  <c r="J56" i="7"/>
  <c r="H56" i="7"/>
  <c r="D43" i="2"/>
  <c r="B43" i="2"/>
  <c r="I56" i="4"/>
  <c r="G54" i="6"/>
  <c r="I54" i="6"/>
  <c r="J54" i="6" s="1"/>
  <c r="H54" i="6"/>
  <c r="E43" i="2"/>
  <c r="G43" i="2"/>
  <c r="E57" i="7" l="1"/>
  <c r="D57" i="7"/>
  <c r="C58" i="7"/>
  <c r="F57" i="4"/>
  <c r="G57" i="4" s="1"/>
  <c r="C57" i="4"/>
  <c r="E57" i="4" s="1"/>
  <c r="F63" i="5"/>
  <c r="C56" i="6"/>
  <c r="H57" i="7"/>
  <c r="I57" i="7"/>
  <c r="J57" i="7" s="1"/>
  <c r="F57" i="7"/>
  <c r="G57" i="7" s="1"/>
  <c r="C44" i="2"/>
  <c r="B44" i="2"/>
  <c r="I55" i="6"/>
  <c r="G55" i="6"/>
  <c r="E55" i="6"/>
  <c r="D63" i="5"/>
  <c r="B63" i="5"/>
  <c r="J43" i="2"/>
  <c r="H43" i="2"/>
  <c r="F44" i="2" s="1"/>
  <c r="G44" i="2" s="1"/>
  <c r="J56" i="4"/>
  <c r="H56" i="4"/>
  <c r="F58" i="7" l="1"/>
  <c r="B57" i="4"/>
  <c r="D57" i="4"/>
  <c r="C45" i="2"/>
  <c r="D45" i="2" s="1"/>
  <c r="B45" i="2"/>
  <c r="F56" i="6"/>
  <c r="I44" i="2"/>
  <c r="I57" i="4"/>
  <c r="D58" i="7"/>
  <c r="B58" i="7"/>
  <c r="G63" i="5"/>
  <c r="H63" i="5"/>
  <c r="E63" i="5"/>
  <c r="C64" i="5" s="1"/>
  <c r="I63" i="5"/>
  <c r="J63" i="5" s="1"/>
  <c r="D56" i="6"/>
  <c r="B56" i="6"/>
  <c r="D44" i="2"/>
  <c r="E44" i="2"/>
  <c r="J55" i="6"/>
  <c r="H55" i="6"/>
  <c r="C58" i="4" l="1"/>
  <c r="B58" i="4"/>
  <c r="F64" i="5"/>
  <c r="E64" i="5"/>
  <c r="C57" i="6"/>
  <c r="D57" i="6" s="1"/>
  <c r="B57" i="6"/>
  <c r="F45" i="2"/>
  <c r="G45" i="2" s="1"/>
  <c r="E45" i="2"/>
  <c r="C46" i="2" s="1"/>
  <c r="I56" i="6"/>
  <c r="G58" i="7"/>
  <c r="E58" i="7"/>
  <c r="C59" i="7" s="1"/>
  <c r="I58" i="7"/>
  <c r="G56" i="6"/>
  <c r="E56" i="6"/>
  <c r="J44" i="2"/>
  <c r="H44" i="2"/>
  <c r="J57" i="4"/>
  <c r="H57" i="4"/>
  <c r="B64" i="5"/>
  <c r="D64" i="5"/>
  <c r="E58" i="4" l="1"/>
  <c r="D58" i="4"/>
  <c r="B59" i="4"/>
  <c r="C59" i="4"/>
  <c r="D59" i="4" s="1"/>
  <c r="F65" i="5"/>
  <c r="F59" i="7"/>
  <c r="F57" i="6"/>
  <c r="I45" i="2"/>
  <c r="F58" i="4"/>
  <c r="C65" i="5"/>
  <c r="D65" i="5" s="1"/>
  <c r="B65" i="5"/>
  <c r="G64" i="5"/>
  <c r="I64" i="5"/>
  <c r="J64" i="5" s="1"/>
  <c r="H64" i="5"/>
  <c r="B46" i="2"/>
  <c r="D46" i="2"/>
  <c r="J56" i="6"/>
  <c r="H56" i="6"/>
  <c r="B59" i="7"/>
  <c r="D59" i="7"/>
  <c r="J58" i="7"/>
  <c r="H58" i="7"/>
  <c r="C66" i="5" l="1"/>
  <c r="I65" i="5"/>
  <c r="I57" i="6"/>
  <c r="C60" i="7"/>
  <c r="I59" i="7"/>
  <c r="G65" i="5"/>
  <c r="E65" i="5"/>
  <c r="G59" i="7"/>
  <c r="E59" i="7"/>
  <c r="G57" i="6"/>
  <c r="E57" i="6"/>
  <c r="J45" i="2"/>
  <c r="H45" i="2"/>
  <c r="G58" i="4"/>
  <c r="I58" i="4"/>
  <c r="F66" i="5" l="1"/>
  <c r="G66" i="5" s="1"/>
  <c r="E66" i="5"/>
  <c r="F60" i="7"/>
  <c r="G60" i="7" s="1"/>
  <c r="E60" i="7"/>
  <c r="F58" i="6"/>
  <c r="G58" i="6" s="1"/>
  <c r="C58" i="6"/>
  <c r="E58" i="6" s="1"/>
  <c r="I46" i="2"/>
  <c r="J46" i="2" s="1"/>
  <c r="F46" i="2"/>
  <c r="H46" i="2" s="1"/>
  <c r="D66" i="5"/>
  <c r="B66" i="5"/>
  <c r="J65" i="5"/>
  <c r="H65" i="5"/>
  <c r="J57" i="6"/>
  <c r="H57" i="6"/>
  <c r="D60" i="7"/>
  <c r="B60" i="7"/>
  <c r="J59" i="7"/>
  <c r="H59" i="7"/>
  <c r="J58" i="4"/>
  <c r="H58" i="4"/>
  <c r="F61" i="7" l="1"/>
  <c r="B58" i="6"/>
  <c r="D58" i="6"/>
  <c r="E46" i="2"/>
  <c r="G46" i="2"/>
  <c r="C67" i="5"/>
  <c r="B67" i="5"/>
  <c r="I66" i="5"/>
  <c r="J66" i="5" s="1"/>
  <c r="H66" i="5"/>
  <c r="F67" i="5" s="1"/>
  <c r="G67" i="5" s="1"/>
  <c r="I58" i="6"/>
  <c r="C61" i="7"/>
  <c r="D61" i="7" s="1"/>
  <c r="B61" i="7"/>
  <c r="I60" i="7"/>
  <c r="J60" i="7" s="1"/>
  <c r="H60" i="7"/>
  <c r="F59" i="4"/>
  <c r="C59" i="6" l="1"/>
  <c r="B59" i="6"/>
  <c r="C47" i="2"/>
  <c r="F47" i="2"/>
  <c r="E47" i="2" s="1"/>
  <c r="C68" i="5"/>
  <c r="I67" i="5"/>
  <c r="C62" i="7"/>
  <c r="I61" i="7"/>
  <c r="E59" i="4"/>
  <c r="G59" i="4"/>
  <c r="G61" i="7"/>
  <c r="E61" i="7"/>
  <c r="D67" i="5"/>
  <c r="E67" i="5"/>
  <c r="J58" i="6"/>
  <c r="H58" i="6"/>
  <c r="I59" i="4"/>
  <c r="E59" i="6" l="1"/>
  <c r="D59" i="6"/>
  <c r="C60" i="6"/>
  <c r="B47" i="2"/>
  <c r="D47" i="2"/>
  <c r="I47" i="2"/>
  <c r="G47" i="2"/>
  <c r="C60" i="4"/>
  <c r="F59" i="6"/>
  <c r="D68" i="5"/>
  <c r="B68" i="5"/>
  <c r="J67" i="5"/>
  <c r="H67" i="5"/>
  <c r="F68" i="5" s="1"/>
  <c r="D62" i="7"/>
  <c r="B62" i="7"/>
  <c r="J61" i="7"/>
  <c r="H61" i="7"/>
  <c r="F62" i="7" s="1"/>
  <c r="J59" i="4"/>
  <c r="H59" i="4"/>
  <c r="F60" i="4" s="1"/>
  <c r="F60" i="6" l="1"/>
  <c r="C48" i="2"/>
  <c r="B48" i="2"/>
  <c r="B60" i="4"/>
  <c r="D60" i="4"/>
  <c r="C69" i="5"/>
  <c r="D69" i="5" s="1"/>
  <c r="B69" i="5"/>
  <c r="I68" i="5"/>
  <c r="C63" i="7"/>
  <c r="D63" i="7" s="1"/>
  <c r="B63" i="7"/>
  <c r="I62" i="7"/>
  <c r="J62" i="7" s="1"/>
  <c r="H62" i="7"/>
  <c r="I60" i="4"/>
  <c r="D60" i="6"/>
  <c r="B60" i="6"/>
  <c r="J47" i="2"/>
  <c r="H47" i="2"/>
  <c r="G59" i="6"/>
  <c r="I59" i="6"/>
  <c r="J59" i="6" s="1"/>
  <c r="H59" i="6"/>
  <c r="E68" i="5"/>
  <c r="G68" i="5"/>
  <c r="E62" i="7"/>
  <c r="G62" i="7"/>
  <c r="E60" i="4"/>
  <c r="G60" i="4"/>
  <c r="E48" i="2" l="1"/>
  <c r="D48" i="2"/>
  <c r="C49" i="2"/>
  <c r="C61" i="4"/>
  <c r="B61" i="4"/>
  <c r="C64" i="7"/>
  <c r="F48" i="2"/>
  <c r="I60" i="6"/>
  <c r="J60" i="6" s="1"/>
  <c r="H60" i="6"/>
  <c r="F63" i="7"/>
  <c r="E63" i="7"/>
  <c r="G60" i="6"/>
  <c r="E60" i="6"/>
  <c r="C61" i="6" s="1"/>
  <c r="J68" i="5"/>
  <c r="H68" i="5"/>
  <c r="F69" i="5" s="1"/>
  <c r="J60" i="4"/>
  <c r="H60" i="4"/>
  <c r="F61" i="4" s="1"/>
  <c r="G61" i="4" s="1"/>
  <c r="F49" i="2" l="1"/>
  <c r="C62" i="4"/>
  <c r="F61" i="6"/>
  <c r="E61" i="6"/>
  <c r="I69" i="5"/>
  <c r="J69" i="5" s="1"/>
  <c r="H69" i="5"/>
  <c r="I61" i="4"/>
  <c r="D49" i="2"/>
  <c r="B49" i="2"/>
  <c r="D61" i="4"/>
  <c r="E61" i="4"/>
  <c r="D64" i="7"/>
  <c r="B64" i="7"/>
  <c r="G48" i="2"/>
  <c r="I48" i="2"/>
  <c r="J48" i="2" s="1"/>
  <c r="H48" i="2"/>
  <c r="G63" i="7"/>
  <c r="I63" i="7"/>
  <c r="B61" i="6"/>
  <c r="D61" i="6"/>
  <c r="E69" i="5"/>
  <c r="G69" i="5"/>
  <c r="F62" i="4" l="1"/>
  <c r="G62" i="4" s="1"/>
  <c r="E62" i="4"/>
  <c r="I49" i="2"/>
  <c r="C62" i="6"/>
  <c r="F70" i="5"/>
  <c r="C70" i="5"/>
  <c r="E70" i="5" s="1"/>
  <c r="G49" i="2"/>
  <c r="E49" i="2"/>
  <c r="C50" i="2" s="1"/>
  <c r="D62" i="4"/>
  <c r="B62" i="4"/>
  <c r="G61" i="6"/>
  <c r="I61" i="6"/>
  <c r="J61" i="4"/>
  <c r="H61" i="4"/>
  <c r="J63" i="7"/>
  <c r="H63" i="7"/>
  <c r="B70" i="5" l="1"/>
  <c r="D70" i="5"/>
  <c r="C63" i="4"/>
  <c r="B63" i="4"/>
  <c r="I62" i="4"/>
  <c r="F64" i="7"/>
  <c r="J49" i="2"/>
  <c r="H49" i="2"/>
  <c r="F50" i="2" s="1"/>
  <c r="D62" i="6"/>
  <c r="B62" i="6"/>
  <c r="G70" i="5"/>
  <c r="I70" i="5"/>
  <c r="B50" i="2"/>
  <c r="D50" i="2"/>
  <c r="J61" i="6"/>
  <c r="H61" i="6"/>
  <c r="C71" i="5" l="1"/>
  <c r="B71" i="5"/>
  <c r="E64" i="7"/>
  <c r="G64" i="7"/>
  <c r="I50" i="2"/>
  <c r="C51" i="2"/>
  <c r="I62" i="6"/>
  <c r="J62" i="6" s="1"/>
  <c r="F62" i="6"/>
  <c r="H62" i="6" s="1"/>
  <c r="D63" i="4"/>
  <c r="J62" i="4"/>
  <c r="H62" i="4"/>
  <c r="I64" i="7"/>
  <c r="E50" i="2"/>
  <c r="G50" i="2"/>
  <c r="J70" i="5"/>
  <c r="H70" i="5"/>
  <c r="E71" i="5" l="1"/>
  <c r="D71" i="5"/>
  <c r="C72" i="5"/>
  <c r="C65" i="7"/>
  <c r="F65" i="7"/>
  <c r="E62" i="6"/>
  <c r="G62" i="6"/>
  <c r="I63" i="4"/>
  <c r="J63" i="4" s="1"/>
  <c r="F63" i="4"/>
  <c r="H63" i="4" s="1"/>
  <c r="F71" i="5"/>
  <c r="J50" i="2"/>
  <c r="H50" i="2"/>
  <c r="F51" i="2" s="1"/>
  <c r="D51" i="2"/>
  <c r="B51" i="2"/>
  <c r="J64" i="7"/>
  <c r="H64" i="7"/>
  <c r="B65" i="7" l="1"/>
  <c r="D65" i="7"/>
  <c r="C63" i="6"/>
  <c r="E63" i="6" s="1"/>
  <c r="F63" i="6"/>
  <c r="E63" i="4"/>
  <c r="G63" i="4"/>
  <c r="I51" i="2"/>
  <c r="B52" i="2"/>
  <c r="C52" i="2"/>
  <c r="D52" i="2" s="1"/>
  <c r="I65" i="7"/>
  <c r="D72" i="5"/>
  <c r="B72" i="5"/>
  <c r="G65" i="7"/>
  <c r="E65" i="7"/>
  <c r="G71" i="5"/>
  <c r="I71" i="5"/>
  <c r="E51" i="2"/>
  <c r="G51" i="2"/>
  <c r="C66" i="7" l="1"/>
  <c r="B66" i="7"/>
  <c r="B63" i="6"/>
  <c r="D63" i="6"/>
  <c r="I63" i="6"/>
  <c r="G63" i="6"/>
  <c r="F64" i="4"/>
  <c r="C64" i="4"/>
  <c r="E64" i="4" s="1"/>
  <c r="J51" i="2"/>
  <c r="H51" i="2"/>
  <c r="F52" i="2" s="1"/>
  <c r="J65" i="7"/>
  <c r="H65" i="7"/>
  <c r="F66" i="7" s="1"/>
  <c r="G66" i="7" s="1"/>
  <c r="J71" i="5"/>
  <c r="H71" i="5"/>
  <c r="C67" i="7" l="1"/>
  <c r="C64" i="6"/>
  <c r="B64" i="6" s="1"/>
  <c r="I64" i="4"/>
  <c r="J64" i="4" s="1"/>
  <c r="H64" i="4"/>
  <c r="F65" i="4" s="1"/>
  <c r="G65" i="4" s="1"/>
  <c r="G64" i="4"/>
  <c r="B64" i="4"/>
  <c r="D64" i="4"/>
  <c r="I52" i="2"/>
  <c r="I66" i="7"/>
  <c r="J66" i="7" s="1"/>
  <c r="H66" i="7"/>
  <c r="F72" i="5"/>
  <c r="D66" i="7"/>
  <c r="E66" i="7"/>
  <c r="J63" i="6"/>
  <c r="H63" i="6"/>
  <c r="E52" i="2"/>
  <c r="G52" i="2"/>
  <c r="E64" i="6" l="1"/>
  <c r="D64" i="6"/>
  <c r="C65" i="6"/>
  <c r="I65" i="4"/>
  <c r="C65" i="4"/>
  <c r="B65" i="4"/>
  <c r="I67" i="7"/>
  <c r="E72" i="5"/>
  <c r="G72" i="5"/>
  <c r="F67" i="7"/>
  <c r="G67" i="7" s="1"/>
  <c r="E67" i="7"/>
  <c r="F64" i="6"/>
  <c r="C53" i="2"/>
  <c r="D67" i="7"/>
  <c r="B67" i="7"/>
  <c r="J52" i="2"/>
  <c r="H52" i="2"/>
  <c r="F53" i="2" s="1"/>
  <c r="G53" i="2" s="1"/>
  <c r="I72" i="5"/>
  <c r="E65" i="4" l="1"/>
  <c r="D65" i="4"/>
  <c r="C66" i="4"/>
  <c r="C73" i="5"/>
  <c r="E73" i="5" s="1"/>
  <c r="F73" i="5"/>
  <c r="G73" i="5" s="1"/>
  <c r="B53" i="2"/>
  <c r="D53" i="2"/>
  <c r="C68" i="7"/>
  <c r="B68" i="7"/>
  <c r="H53" i="2"/>
  <c r="I53" i="2"/>
  <c r="J53" i="2" s="1"/>
  <c r="D65" i="6"/>
  <c r="B65" i="6"/>
  <c r="J65" i="4"/>
  <c r="H65" i="4"/>
  <c r="J67" i="7"/>
  <c r="H67" i="7"/>
  <c r="F68" i="7" s="1"/>
  <c r="G68" i="7" s="1"/>
  <c r="G64" i="6"/>
  <c r="I64" i="6"/>
  <c r="J72" i="5"/>
  <c r="H72" i="5"/>
  <c r="E53" i="2"/>
  <c r="F66" i="4" l="1"/>
  <c r="B73" i="5"/>
  <c r="D73" i="5"/>
  <c r="F74" i="5"/>
  <c r="G74" i="5" s="1"/>
  <c r="C54" i="2"/>
  <c r="C69" i="7"/>
  <c r="I68" i="7"/>
  <c r="J68" i="7" s="1"/>
  <c r="H68" i="7"/>
  <c r="I73" i="5"/>
  <c r="J73" i="5" s="1"/>
  <c r="H73" i="5"/>
  <c r="F54" i="2"/>
  <c r="D66" i="4"/>
  <c r="B66" i="4"/>
  <c r="D68" i="7"/>
  <c r="E68" i="7"/>
  <c r="J64" i="6"/>
  <c r="H64" i="6"/>
  <c r="C74" i="5" l="1"/>
  <c r="B74" i="5"/>
  <c r="H69" i="7"/>
  <c r="I69" i="7"/>
  <c r="J69" i="7" s="1"/>
  <c r="I74" i="5"/>
  <c r="F69" i="7"/>
  <c r="F65" i="6"/>
  <c r="G66" i="4"/>
  <c r="I66" i="4"/>
  <c r="E66" i="4"/>
  <c r="C67" i="4" s="1"/>
  <c r="D54" i="2"/>
  <c r="E54" i="2"/>
  <c r="B54" i="2"/>
  <c r="D69" i="7"/>
  <c r="B69" i="7"/>
  <c r="G54" i="2"/>
  <c r="I54" i="2"/>
  <c r="E74" i="5" l="1"/>
  <c r="D74" i="5"/>
  <c r="C75" i="5"/>
  <c r="D75" i="5" s="1"/>
  <c r="B75" i="5"/>
  <c r="E65" i="6"/>
  <c r="G65" i="6"/>
  <c r="C55" i="2"/>
  <c r="B55" i="2"/>
  <c r="C70" i="7"/>
  <c r="D70" i="7" s="1"/>
  <c r="B70" i="7"/>
  <c r="H54" i="2"/>
  <c r="F55" i="2" s="1"/>
  <c r="G55" i="2" s="1"/>
  <c r="J54" i="2"/>
  <c r="J74" i="5"/>
  <c r="H74" i="5"/>
  <c r="G69" i="7"/>
  <c r="E69" i="7"/>
  <c r="I65" i="6"/>
  <c r="J66" i="4"/>
  <c r="H66" i="4"/>
  <c r="F67" i="4" s="1"/>
  <c r="B67" i="4"/>
  <c r="D67" i="4"/>
  <c r="F75" i="5" l="1"/>
  <c r="C66" i="6"/>
  <c r="E66" i="6" s="1"/>
  <c r="F66" i="6"/>
  <c r="G66" i="6" s="1"/>
  <c r="C56" i="2"/>
  <c r="C71" i="7"/>
  <c r="I55" i="2"/>
  <c r="J55" i="2" s="1"/>
  <c r="H55" i="2"/>
  <c r="I75" i="5"/>
  <c r="J75" i="5" s="1"/>
  <c r="F70" i="7"/>
  <c r="E70" i="7"/>
  <c r="I67" i="4"/>
  <c r="J67" i="4" s="1"/>
  <c r="H67" i="4"/>
  <c r="D55" i="2"/>
  <c r="E55" i="2"/>
  <c r="J65" i="6"/>
  <c r="H65" i="6"/>
  <c r="E67" i="4"/>
  <c r="C68" i="4" s="1"/>
  <c r="G67" i="4"/>
  <c r="B66" i="6" l="1"/>
  <c r="D66" i="6"/>
  <c r="I70" i="7"/>
  <c r="G70" i="7"/>
  <c r="I68" i="4"/>
  <c r="J68" i="4" s="1"/>
  <c r="H68" i="4"/>
  <c r="F56" i="2"/>
  <c r="E56" i="2"/>
  <c r="I66" i="6"/>
  <c r="F68" i="4"/>
  <c r="G75" i="5"/>
  <c r="H75" i="5"/>
  <c r="E75" i="5"/>
  <c r="D56" i="2"/>
  <c r="B56" i="2"/>
  <c r="D71" i="7"/>
  <c r="B71" i="7"/>
  <c r="B68" i="4"/>
  <c r="D68" i="4"/>
  <c r="C67" i="6" l="1"/>
  <c r="B67" i="6"/>
  <c r="F76" i="5"/>
  <c r="C76" i="5"/>
  <c r="E76" i="5" s="1"/>
  <c r="C57" i="2"/>
  <c r="B69" i="4"/>
  <c r="C69" i="4"/>
  <c r="D69" i="4" s="1"/>
  <c r="J70" i="7"/>
  <c r="H70" i="7"/>
  <c r="G56" i="2"/>
  <c r="I56" i="2"/>
  <c r="J66" i="6"/>
  <c r="H66" i="6"/>
  <c r="G68" i="4"/>
  <c r="E68" i="4"/>
  <c r="E67" i="6" l="1"/>
  <c r="C68" i="6" s="1"/>
  <c r="D67" i="6"/>
  <c r="B76" i="5"/>
  <c r="D76" i="5"/>
  <c r="I71" i="7"/>
  <c r="F71" i="7"/>
  <c r="F67" i="6"/>
  <c r="F69" i="4"/>
  <c r="E69" i="4" s="1"/>
  <c r="C70" i="4" s="1"/>
  <c r="G76" i="5"/>
  <c r="I76" i="5"/>
  <c r="D57" i="2"/>
  <c r="B57" i="2"/>
  <c r="J56" i="2"/>
  <c r="H56" i="2"/>
  <c r="F68" i="6" l="1"/>
  <c r="G68" i="6" s="1"/>
  <c r="E68" i="6"/>
  <c r="C77" i="5"/>
  <c r="B77" i="5" s="1"/>
  <c r="E71" i="7"/>
  <c r="G71" i="7"/>
  <c r="I69" i="4"/>
  <c r="G69" i="4"/>
  <c r="I57" i="2"/>
  <c r="F57" i="2"/>
  <c r="B68" i="6"/>
  <c r="D68" i="6"/>
  <c r="J71" i="7"/>
  <c r="H71" i="7"/>
  <c r="G67" i="6"/>
  <c r="I67" i="6"/>
  <c r="J67" i="6" s="1"/>
  <c r="H67" i="6"/>
  <c r="B70" i="4"/>
  <c r="D70" i="4"/>
  <c r="J76" i="5"/>
  <c r="H76" i="5"/>
  <c r="E77" i="5" l="1"/>
  <c r="C78" i="5" s="1"/>
  <c r="D77" i="5"/>
  <c r="C72" i="7"/>
  <c r="E72" i="7" s="1"/>
  <c r="F72" i="7"/>
  <c r="E57" i="2"/>
  <c r="G57" i="2"/>
  <c r="C69" i="6"/>
  <c r="I68" i="6"/>
  <c r="F77" i="5"/>
  <c r="J69" i="4"/>
  <c r="H69" i="4"/>
  <c r="J57" i="2"/>
  <c r="H57" i="2"/>
  <c r="F78" i="5" l="1"/>
  <c r="G78" i="5" s="1"/>
  <c r="E78" i="5"/>
  <c r="D7" i="8" s="1"/>
  <c r="B72" i="7"/>
  <c r="D72" i="7"/>
  <c r="C58" i="2"/>
  <c r="E58" i="2"/>
  <c r="F58" i="2"/>
  <c r="G58" i="2" s="1"/>
  <c r="F70" i="4"/>
  <c r="I58" i="2"/>
  <c r="J58" i="2" s="1"/>
  <c r="H58" i="2"/>
  <c r="B78" i="5"/>
  <c r="E7" i="8" s="1"/>
  <c r="D78" i="5"/>
  <c r="C7" i="8" s="1"/>
  <c r="G72" i="7"/>
  <c r="I72" i="7"/>
  <c r="D69" i="6"/>
  <c r="B69" i="6"/>
  <c r="J68" i="6"/>
  <c r="H68" i="6"/>
  <c r="G77" i="5"/>
  <c r="I77" i="5"/>
  <c r="J77" i="5" s="1"/>
  <c r="H77" i="5"/>
  <c r="C73" i="7" l="1"/>
  <c r="B73" i="7" s="1"/>
  <c r="B58" i="2"/>
  <c r="D58" i="2"/>
  <c r="F59" i="2"/>
  <c r="G59" i="2" s="1"/>
  <c r="E70" i="4"/>
  <c r="G70" i="4"/>
  <c r="I59" i="2"/>
  <c r="I69" i="6"/>
  <c r="J69" i="6" s="1"/>
  <c r="F69" i="6"/>
  <c r="H69" i="6" s="1"/>
  <c r="I78" i="5"/>
  <c r="I70" i="4"/>
  <c r="J70" i="4" s="1"/>
  <c r="H70" i="4"/>
  <c r="J72" i="7"/>
  <c r="H72" i="7"/>
  <c r="E73" i="7" l="1"/>
  <c r="D73" i="7"/>
  <c r="C74" i="7"/>
  <c r="C59" i="2"/>
  <c r="B59" i="2" s="1"/>
  <c r="C71" i="4"/>
  <c r="E71" i="4" s="1"/>
  <c r="F71" i="4"/>
  <c r="E69" i="6"/>
  <c r="G69" i="6"/>
  <c r="F73" i="7"/>
  <c r="J59" i="2"/>
  <c r="H59" i="2"/>
  <c r="J78" i="5"/>
  <c r="F7" i="8" s="1"/>
  <c r="H78" i="5"/>
  <c r="E59" i="2" l="1"/>
  <c r="D59" i="2"/>
  <c r="C60" i="2"/>
  <c r="B71" i="4"/>
  <c r="D71" i="4"/>
  <c r="C70" i="6"/>
  <c r="F70" i="6"/>
  <c r="E70" i="6" s="1"/>
  <c r="D74" i="7"/>
  <c r="B74" i="7"/>
  <c r="G71" i="4"/>
  <c r="I71" i="4"/>
  <c r="G73" i="7"/>
  <c r="I73" i="7"/>
  <c r="F60" i="2" l="1"/>
  <c r="E60" i="2" s="1"/>
  <c r="C72" i="4"/>
  <c r="B72" i="4"/>
  <c r="B70" i="6"/>
  <c r="D70" i="6"/>
  <c r="I70" i="6"/>
  <c r="J70" i="6" s="1"/>
  <c r="H70" i="6"/>
  <c r="F71" i="6" s="1"/>
  <c r="G71" i="6" s="1"/>
  <c r="G70" i="6"/>
  <c r="D60" i="2"/>
  <c r="B60" i="2"/>
  <c r="J71" i="4"/>
  <c r="H71" i="4"/>
  <c r="J73" i="7"/>
  <c r="H73" i="7"/>
  <c r="I60" i="2" l="1"/>
  <c r="G60" i="2"/>
  <c r="D72" i="4"/>
  <c r="C71" i="6"/>
  <c r="B71" i="6"/>
  <c r="I71" i="6"/>
  <c r="J71" i="6" s="1"/>
  <c r="H71" i="6"/>
  <c r="C61" i="2"/>
  <c r="B61" i="2"/>
  <c r="I72" i="4"/>
  <c r="J72" i="4" s="1"/>
  <c r="F72" i="4"/>
  <c r="I74" i="7"/>
  <c r="F74" i="7"/>
  <c r="E71" i="6" l="1"/>
  <c r="C72" i="6" s="1"/>
  <c r="D71" i="6"/>
  <c r="E74" i="7"/>
  <c r="G74" i="7"/>
  <c r="J60" i="2"/>
  <c r="H60" i="2"/>
  <c r="D61" i="2"/>
  <c r="G72" i="4"/>
  <c r="H72" i="4"/>
  <c r="E72" i="4"/>
  <c r="J74" i="7"/>
  <c r="H74" i="7"/>
  <c r="F72" i="6" l="1"/>
  <c r="E72" i="6"/>
  <c r="C75" i="7"/>
  <c r="F75" i="7"/>
  <c r="I61" i="2"/>
  <c r="F61" i="2"/>
  <c r="F73" i="4"/>
  <c r="C73" i="4"/>
  <c r="E73" i="4" s="1"/>
  <c r="B72" i="6"/>
  <c r="D72" i="6"/>
  <c r="I72" i="6" l="1"/>
  <c r="G72" i="6"/>
  <c r="B75" i="7"/>
  <c r="D75" i="7"/>
  <c r="E61" i="2"/>
  <c r="G61" i="2"/>
  <c r="B73" i="4"/>
  <c r="D73" i="4"/>
  <c r="C73" i="6"/>
  <c r="G75" i="7"/>
  <c r="I75" i="7"/>
  <c r="J75" i="7" s="1"/>
  <c r="H75" i="7"/>
  <c r="E75" i="7"/>
  <c r="J61" i="2"/>
  <c r="H61" i="2"/>
  <c r="G73" i="4"/>
  <c r="I73" i="4"/>
  <c r="C76" i="7" l="1"/>
  <c r="B76" i="7"/>
  <c r="F62" i="2"/>
  <c r="C62" i="2"/>
  <c r="E62" i="2" s="1"/>
  <c r="D5" i="8" s="1"/>
  <c r="B74" i="4"/>
  <c r="C74" i="4"/>
  <c r="I76" i="7"/>
  <c r="J76" i="7" s="1"/>
  <c r="H76" i="7"/>
  <c r="F76" i="7"/>
  <c r="G76" i="7" s="1"/>
  <c r="J72" i="6"/>
  <c r="H72" i="6"/>
  <c r="D73" i="6"/>
  <c r="B73" i="6"/>
  <c r="J73" i="4"/>
  <c r="H73" i="4"/>
  <c r="C77" i="7" l="1"/>
  <c r="B62" i="2"/>
  <c r="E5" i="8" s="1"/>
  <c r="D62" i="2"/>
  <c r="C5" i="8" s="1"/>
  <c r="E74" i="4"/>
  <c r="C75" i="4" s="1"/>
  <c r="D74" i="4"/>
  <c r="I73" i="6"/>
  <c r="F73" i="6"/>
  <c r="F74" i="4"/>
  <c r="D76" i="7"/>
  <c r="E76" i="7"/>
  <c r="G62" i="2"/>
  <c r="I62" i="2"/>
  <c r="J62" i="2" s="1"/>
  <c r="F5" i="8" s="1"/>
  <c r="H62" i="2"/>
  <c r="E73" i="6" l="1"/>
  <c r="G73" i="6"/>
  <c r="F77" i="7"/>
  <c r="E77" i="7"/>
  <c r="D77" i="7"/>
  <c r="B77" i="7"/>
  <c r="B75" i="4"/>
  <c r="D75" i="4"/>
  <c r="J73" i="6"/>
  <c r="H73" i="6"/>
  <c r="G74" i="4"/>
  <c r="I74" i="4"/>
  <c r="C74" i="6" l="1"/>
  <c r="F74" i="6"/>
  <c r="I77" i="7"/>
  <c r="G77" i="7"/>
  <c r="C78" i="7"/>
  <c r="D78" i="7" s="1"/>
  <c r="C9" i="8" s="1"/>
  <c r="B78" i="7"/>
  <c r="E9" i="8" s="1"/>
  <c r="J74" i="4"/>
  <c r="H74" i="4"/>
  <c r="B74" i="6" l="1"/>
  <c r="D74" i="6"/>
  <c r="I75" i="4"/>
  <c r="J75" i="4" s="1"/>
  <c r="F75" i="4"/>
  <c r="H75" i="4" s="1"/>
  <c r="G74" i="6"/>
  <c r="I74" i="6"/>
  <c r="E74" i="6"/>
  <c r="J77" i="7"/>
  <c r="H77" i="7"/>
  <c r="C75" i="6" l="1"/>
  <c r="D75" i="6" s="1"/>
  <c r="B75" i="6"/>
  <c r="E75" i="4"/>
  <c r="G75" i="4"/>
  <c r="F75" i="6"/>
  <c r="G75" i="6" s="1"/>
  <c r="E75" i="6"/>
  <c r="I78" i="7"/>
  <c r="F78" i="7"/>
  <c r="J74" i="6"/>
  <c r="H74" i="6"/>
  <c r="C76" i="6" l="1"/>
  <c r="C76" i="4"/>
  <c r="E76" i="4" s="1"/>
  <c r="F76" i="4"/>
  <c r="E78" i="7"/>
  <c r="D9" i="8" s="1"/>
  <c r="G78" i="7"/>
  <c r="I75" i="6"/>
  <c r="J78" i="7"/>
  <c r="F9" i="8" s="1"/>
  <c r="H78" i="7"/>
  <c r="B76" i="4" l="1"/>
  <c r="D76" i="4"/>
  <c r="I76" i="4"/>
  <c r="G76" i="4"/>
  <c r="D76" i="6"/>
  <c r="B76" i="6"/>
  <c r="J75" i="6"/>
  <c r="H75" i="6"/>
  <c r="C77" i="4" l="1"/>
  <c r="B77" i="4"/>
  <c r="I76" i="6"/>
  <c r="J76" i="6" s="1"/>
  <c r="F76" i="6"/>
  <c r="H76" i="6" s="1"/>
  <c r="J76" i="4"/>
  <c r="H76" i="4"/>
  <c r="D77" i="4" l="1"/>
  <c r="E76" i="6"/>
  <c r="G76" i="6"/>
  <c r="F77" i="4"/>
  <c r="C77" i="6" l="1"/>
  <c r="E77" i="6" s="1"/>
  <c r="F77" i="6"/>
  <c r="G77" i="4"/>
  <c r="E77" i="4"/>
  <c r="I77" i="4"/>
  <c r="B77" i="6" l="1"/>
  <c r="D77" i="6"/>
  <c r="I77" i="6"/>
  <c r="G77" i="6"/>
  <c r="C78" i="4"/>
  <c r="J77" i="4"/>
  <c r="H77" i="4"/>
  <c r="F78" i="4" s="1"/>
  <c r="G78" i="4" s="1"/>
  <c r="C78" i="6" l="1"/>
  <c r="B78" i="6"/>
  <c r="E8" i="8" s="1"/>
  <c r="B78" i="4"/>
  <c r="E6" i="8" s="1"/>
  <c r="D78" i="4"/>
  <c r="I78" i="4"/>
  <c r="J77" i="6"/>
  <c r="H77" i="6"/>
  <c r="E78" i="4"/>
  <c r="D6" i="8" s="1"/>
  <c r="D78" i="6" l="1"/>
  <c r="C8" i="8" s="1"/>
  <c r="F78" i="6"/>
  <c r="J78" i="4"/>
  <c r="F6" i="8" s="1"/>
  <c r="H78" i="4"/>
  <c r="G78" i="6" l="1"/>
  <c r="H78" i="6"/>
  <c r="I78" i="6"/>
  <c r="J78" i="6" s="1"/>
  <c r="F8" i="8" s="1"/>
  <c r="E78" i="6"/>
  <c r="D8" i="8" s="1"/>
</calcChain>
</file>

<file path=xl/sharedStrings.xml><?xml version="1.0" encoding="utf-8"?>
<sst xmlns="http://schemas.openxmlformats.org/spreadsheetml/2006/main" count="215" uniqueCount="82">
  <si>
    <t>The Bottleneck Sim — Economy Assumptions</t>
  </si>
  <si>
    <t>Blue = editable input. Change these and the Simulation sheet recalculates automatically.</t>
  </si>
  <si>
    <t>Parameter</t>
  </si>
  <si>
    <t>Value</t>
  </si>
  <si>
    <t>Unit</t>
  </si>
  <si>
    <t>Notes</t>
  </si>
  <si>
    <t>gather_rate</t>
  </si>
  <si>
    <t>wood/tick</t>
  </si>
  <si>
    <t>Forest gathers wood automatically each tick</t>
  </si>
  <si>
    <t>wood_cap</t>
  </si>
  <si>
    <t>wood</t>
  </si>
  <si>
    <t>Max wood storage</t>
  </si>
  <si>
    <t>wood_per_plank</t>
  </si>
  <si>
    <t>wood/plank</t>
  </si>
  <si>
    <t>Sawmill recipe cost</t>
  </si>
  <si>
    <t>sawmill_rate</t>
  </si>
  <si>
    <t>planks/tick</t>
  </si>
  <si>
    <t>Sawmill max output rate</t>
  </si>
  <si>
    <t>plank_cap</t>
  </si>
  <si>
    <t>planks</t>
  </si>
  <si>
    <t>Max plank storage - THE BOTTLENECK</t>
  </si>
  <si>
    <t>planks_per_furniture</t>
  </si>
  <si>
    <t>planks/furniture</t>
  </si>
  <si>
    <t>Workshop recipe cost</t>
  </si>
  <si>
    <t>workshop_rate</t>
  </si>
  <si>
    <t>furniture/tick</t>
  </si>
  <si>
    <t>Workshop max output rate</t>
  </si>
  <si>
    <t>furniture_cap</t>
  </si>
  <si>
    <t>furniture</t>
  </si>
  <si>
    <t>Max furniture storage</t>
  </si>
  <si>
    <t>sell_rate</t>
  </si>
  <si>
    <t>Max furniture sold per tick</t>
  </si>
  <si>
    <t>price_per_furniture</t>
  </si>
  <si>
    <t>gold/furniture</t>
  </si>
  <si>
    <t>Sale price</t>
  </si>
  <si>
    <t>Design intent: Sawmill can out-produce the Workshop's plank consumption, so Plank storage</t>
  </si>
  <si>
    <t>fills to cap and the Sawmill idles (backpressure). Watch 'Sawmill idle?' oscillate 0/1.</t>
  </si>
  <si>
    <t>Tick</t>
  </si>
  <si>
    <t>Wood stock</t>
  </si>
  <si>
    <t>Sawmill output</t>
  </si>
  <si>
    <t>Sawmill idle?</t>
  </si>
  <si>
    <t>Plank stock</t>
  </si>
  <si>
    <t>Workshop output</t>
  </si>
  <si>
    <t>Workshop idle?</t>
  </si>
  <si>
    <t>Furniture stock</t>
  </si>
  <si>
    <t>Furniture sold</t>
  </si>
  <si>
    <t>Gold (cumulative)</t>
  </si>
  <si>
    <t>What to look for</t>
  </si>
  <si>
    <t>1. Open Simulation sheet. Chart below plots Wood, Plank, and Furniture stock over 60 ticks.</t>
  </si>
  <si>
    <t>2. Plank stock should climb to its cap (20) and plateau/oscillate - that's the bottleneck saturating.</t>
  </si>
  <si>
    <t>3. 'Sawmill idle?' should flip to 1 once Plank storage is full - the Sawmill has nowhere to put output.</t>
  </si>
  <si>
    <t>4. Gold should grow in a straight-ish line once the system reaches steady state - that's your baseline</t>
  </si>
  <si>
    <t xml:space="preserve">   economy velocity (gold/tick) you'll compare playtest data against later.</t>
  </si>
  <si>
    <t>5. Try changing plank_cap in Assumptions (e.g. to 40) and see how much longer it takes to saturate,</t>
  </si>
  <si>
    <t>Scenario A: Sawmill rate 2 -&gt; 4</t>
  </si>
  <si>
    <t>Changed from baseline: sawmill_rate -&gt; 4. Tests whether raising the Sawmill's own rate speeds up the economy.</t>
  </si>
  <si>
    <t>Scenario B: Plank cap 20 -&gt; 40</t>
  </si>
  <si>
    <t>Changed from baseline: plank_cap -&gt; 40. Tests whether a bigger container removes the bottleneck or just delays it.</t>
  </si>
  <si>
    <t>Scenario C: Workshop rate 1 -&gt; 2</t>
  </si>
  <si>
    <t>Changed from baseline: workshop_rate -&gt; 2. Tests matching the true downstream constraint directly.</t>
  </si>
  <si>
    <t>Scenario D: Planks per furniture 1 -&gt; 4</t>
  </si>
  <si>
    <t>Changed from baseline: planks_per_furniture -&gt; 4. Tests making furniture more plank-hungry - does higher demand per unit drain the surplus?</t>
  </si>
  <si>
    <t>Scenario Comparison</t>
  </si>
  <si>
    <t>All runs start from the same baseline assumptions with exactly one parameter changed.</t>
  </si>
  <si>
    <t>Scenario</t>
  </si>
  <si>
    <t>Changed parameter</t>
  </si>
  <si>
    <t>First tick Sawmill throttles (post warm-up)</t>
  </si>
  <si>
    <t>Plank stock @ tick 60</t>
  </si>
  <si>
    <t>Wood stock @ tick 60</t>
  </si>
  <si>
    <t>Gold @ tick 60</t>
  </si>
  <si>
    <t>Baseline</t>
  </si>
  <si>
    <t>sawmill_rate = 2</t>
  </si>
  <si>
    <t>A: Sawmill rate x2</t>
  </si>
  <si>
    <t>sawmill_rate = 4</t>
  </si>
  <si>
    <t>B: Plank cap x2</t>
  </si>
  <si>
    <t>plank_cap = 40</t>
  </si>
  <si>
    <t>C: Workshop rate x2</t>
  </si>
  <si>
    <t>workshop_rate = 2</t>
  </si>
  <si>
    <t>D: 4 planks/furniture</t>
  </si>
  <si>
    <t>planks_per_furniture = 4</t>
  </si>
  <si>
    <t>Read this as: does the fix change Gold @ tick 60 (real economy speed), or just Plank stock?</t>
  </si>
  <si>
    <t xml:space="preserve">   and whether the Sawmill idle oscillation changes shape.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</si>
</sst>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14"/>
      <name val="Arial"/>
      <charset val="1"/>
    </font>
    <font>
      <i/>
      <sz val="9"/>
      <color rgb="FF5F5E5A"/>
      <name val="Arial"/>
      <charset val="1"/>
    </font>
    <font>
      <b/>
      <sz val="11"/>
      <color rgb="FFFFFFFF"/>
      <name val="Arial"/>
      <charset val="1"/>
    </font>
    <font>
      <sz val="11"/>
      <color rgb="FF000000"/>
      <name val="Arial"/>
      <charset val="1"/>
    </font>
    <font>
      <sz val="11"/>
      <color rgb="FF0000FF"/>
      <name val="Arial"/>
      <charset val="1"/>
    </font>
    <font>
      <sz val="11"/>
      <name val="Arial"/>
      <charset val="1"/>
    </font>
    <font>
      <b/>
      <sz val="13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444441"/>
        <bgColor rgb="FF5F5E5A"/>
      </patternFill>
    </fill>
    <fill>
      <patternFill patternType="solid">
        <fgColor rgb="FFFFFF00"/>
        <bgColor rgb="FFFFFF00"/>
      </patternFill>
    </fill>
    <fill>
      <patternFill patternType="solid">
        <fgColor rgb="FFFAC775"/>
        <bgColor rgb="FFFFCC00"/>
      </patternFill>
    </fill>
  </fills>
  <borders count="2">
    <border>
      <left/>
      <right/>
      <top/>
      <bottom/>
      <diagonal/>
    </border>
    <border>
      <left style="thin">
        <color rgb="FFB4B2A9"/>
      </left>
      <right style="thin">
        <color rgb="FFB4B2A9"/>
      </right>
      <top style="thin">
        <color rgb="FFB4B2A9"/>
      </top>
      <bottom style="thin">
        <color rgb="FFB4B2A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1" xfId="0" applyFont="1" applyBorder="1"/>
    <xf numFmtId="0" fontId="5" fillId="3" borderId="1" xfId="0" applyFont="1" applyFill="1" applyBorder="1"/>
    <xf numFmtId="0" fontId="2" fillId="0" borderId="1" xfId="0" applyFont="1" applyBorder="1"/>
    <xf numFmtId="0" fontId="6" fillId="0" borderId="0" xfId="0" applyFont="1"/>
    <xf numFmtId="0" fontId="7" fillId="0" borderId="0" xfId="0" applyFont="1"/>
    <xf numFmtId="0" fontId="5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78787"/>
      <rgbColor rgb="FF9999FF"/>
      <rgbColor rgb="FFBE4B48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775"/>
      <rgbColor rgb="FF4A7EBB"/>
      <rgbColor rgb="FF33CCCC"/>
      <rgbColor rgb="FF98B855"/>
      <rgbColor rgb="FFFFCC00"/>
      <rgbColor rgb="FFFF9900"/>
      <rgbColor rgb="FFFF6600"/>
      <rgbColor rgb="FF5F5E5A"/>
      <rgbColor rgb="FFB4B2A9"/>
      <rgbColor rgb="FF003366"/>
      <rgbColor rgb="FF339966"/>
      <rgbColor rgb="FF003300"/>
      <rgbColor rgb="FF333300"/>
      <rgbColor rgb="FF993300"/>
      <rgbColor rgb="FF993366"/>
      <rgbColor rgb="FF333399"/>
      <rgbColor rgb="FF44444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IN" sz="1800" b="1" strike="noStrike" spc="-1">
                <a:solidFill>
                  <a:srgbClr val="000000"/>
                </a:solidFill>
                <a:latin typeface="Calibri"/>
              </a:rPr>
              <a:t>Stocks over time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Simulation!$B$1</c:f>
              <c:strCache>
                <c:ptCount val="1"/>
                <c:pt idx="0">
                  <c:v>Wood stock</c:v>
                </c:pt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Simulation!$A$2:$A$62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Simulation!$B$2:$B$62</c:f>
              <c:numCache>
                <c:formatCode>General</c:formatCode>
                <c:ptCount val="61"/>
                <c:pt idx="0">
                  <c:v>0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26</c:v>
                </c:pt>
                <c:pt idx="21">
                  <c:v>29</c:v>
                </c:pt>
                <c:pt idx="22">
                  <c:v>32</c:v>
                </c:pt>
                <c:pt idx="23">
                  <c:v>35</c:v>
                </c:pt>
                <c:pt idx="24">
                  <c:v>38</c:v>
                </c:pt>
                <c:pt idx="25">
                  <c:v>41</c:v>
                </c:pt>
                <c:pt idx="26">
                  <c:v>44</c:v>
                </c:pt>
                <c:pt idx="27">
                  <c:v>47</c:v>
                </c:pt>
                <c:pt idx="28">
                  <c:v>50</c:v>
                </c:pt>
                <c:pt idx="29">
                  <c:v>53</c:v>
                </c:pt>
                <c:pt idx="30">
                  <c:v>56</c:v>
                </c:pt>
                <c:pt idx="31">
                  <c:v>59</c:v>
                </c:pt>
                <c:pt idx="32">
                  <c:v>62</c:v>
                </c:pt>
                <c:pt idx="33">
                  <c:v>65</c:v>
                </c:pt>
                <c:pt idx="34">
                  <c:v>68</c:v>
                </c:pt>
                <c:pt idx="35">
                  <c:v>71</c:v>
                </c:pt>
                <c:pt idx="36">
                  <c:v>74</c:v>
                </c:pt>
                <c:pt idx="37">
                  <c:v>77</c:v>
                </c:pt>
                <c:pt idx="38">
                  <c:v>80</c:v>
                </c:pt>
                <c:pt idx="39">
                  <c:v>83</c:v>
                </c:pt>
                <c:pt idx="40">
                  <c:v>86</c:v>
                </c:pt>
                <c:pt idx="41">
                  <c:v>89</c:v>
                </c:pt>
                <c:pt idx="42">
                  <c:v>92</c:v>
                </c:pt>
                <c:pt idx="43">
                  <c:v>95</c:v>
                </c:pt>
                <c:pt idx="44">
                  <c:v>98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00-4FBD-B14D-EBEB3F5C02AD}"/>
            </c:ext>
          </c:extLst>
        </c:ser>
        <c:ser>
          <c:idx val="1"/>
          <c:order val="1"/>
          <c:tx>
            <c:strRef>
              <c:f>Simulation!$E$1</c:f>
              <c:strCache>
                <c:ptCount val="1"/>
                <c:pt idx="0">
                  <c:v>Plank stock</c:v>
                </c:pt>
              </c:strCache>
            </c:strRef>
          </c:tx>
          <c:spPr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Simulation!$A$2:$A$62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Simulation!$E$2:$E$62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19</c:v>
                </c:pt>
                <c:pt idx="21">
                  <c:v>19</c:v>
                </c:pt>
                <c:pt idx="22">
                  <c:v>19</c:v>
                </c:pt>
                <c:pt idx="23">
                  <c:v>19</c:v>
                </c:pt>
                <c:pt idx="24">
                  <c:v>19</c:v>
                </c:pt>
                <c:pt idx="25">
                  <c:v>19</c:v>
                </c:pt>
                <c:pt idx="26">
                  <c:v>19</c:v>
                </c:pt>
                <c:pt idx="27">
                  <c:v>19</c:v>
                </c:pt>
                <c:pt idx="28">
                  <c:v>19</c:v>
                </c:pt>
                <c:pt idx="29">
                  <c:v>19</c:v>
                </c:pt>
                <c:pt idx="30">
                  <c:v>19</c:v>
                </c:pt>
                <c:pt idx="31">
                  <c:v>19</c:v>
                </c:pt>
                <c:pt idx="32">
                  <c:v>19</c:v>
                </c:pt>
                <c:pt idx="33">
                  <c:v>19</c:v>
                </c:pt>
                <c:pt idx="34">
                  <c:v>19</c:v>
                </c:pt>
                <c:pt idx="35">
                  <c:v>19</c:v>
                </c:pt>
                <c:pt idx="36">
                  <c:v>19</c:v>
                </c:pt>
                <c:pt idx="37">
                  <c:v>19</c:v>
                </c:pt>
                <c:pt idx="38">
                  <c:v>19</c:v>
                </c:pt>
                <c:pt idx="39">
                  <c:v>19</c:v>
                </c:pt>
                <c:pt idx="40">
                  <c:v>19</c:v>
                </c:pt>
                <c:pt idx="41">
                  <c:v>19</c:v>
                </c:pt>
                <c:pt idx="42">
                  <c:v>19</c:v>
                </c:pt>
                <c:pt idx="43">
                  <c:v>19</c:v>
                </c:pt>
                <c:pt idx="44">
                  <c:v>19</c:v>
                </c:pt>
                <c:pt idx="45">
                  <c:v>19</c:v>
                </c:pt>
                <c:pt idx="46">
                  <c:v>19</c:v>
                </c:pt>
                <c:pt idx="47">
                  <c:v>19</c:v>
                </c:pt>
                <c:pt idx="48">
                  <c:v>19</c:v>
                </c:pt>
                <c:pt idx="49">
                  <c:v>19</c:v>
                </c:pt>
                <c:pt idx="50">
                  <c:v>19</c:v>
                </c:pt>
                <c:pt idx="51">
                  <c:v>19</c:v>
                </c:pt>
                <c:pt idx="52">
                  <c:v>19</c:v>
                </c:pt>
                <c:pt idx="53">
                  <c:v>19</c:v>
                </c:pt>
                <c:pt idx="54">
                  <c:v>19</c:v>
                </c:pt>
                <c:pt idx="55">
                  <c:v>19</c:v>
                </c:pt>
                <c:pt idx="56">
                  <c:v>19</c:v>
                </c:pt>
                <c:pt idx="57">
                  <c:v>19</c:v>
                </c:pt>
                <c:pt idx="58">
                  <c:v>19</c:v>
                </c:pt>
                <c:pt idx="59">
                  <c:v>19</c:v>
                </c:pt>
                <c:pt idx="60">
                  <c:v>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B00-4FBD-B14D-EBEB3F5C02AD}"/>
            </c:ext>
          </c:extLst>
        </c:ser>
        <c:ser>
          <c:idx val="2"/>
          <c:order val="2"/>
          <c:tx>
            <c:strRef>
              <c:f>Simulation!$H$1</c:f>
              <c:strCache>
                <c:ptCount val="1"/>
                <c:pt idx="0">
                  <c:v>Furniture stock</c:v>
                </c:pt>
              </c:strCache>
            </c:strRef>
          </c:tx>
          <c:spPr>
            <a:ln w="28440">
              <a:solidFill>
                <a:srgbClr val="98B85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Simulation!$A$2:$A$62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Simulation!$H$2:$H$62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B00-4FBD-B14D-EBEB3F5C0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3160125"/>
        <c:axId val="10132250"/>
      </c:lineChart>
      <c:catAx>
        <c:axId val="9316012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IN" sz="1000" b="1" strike="noStrike" spc="-1">
                    <a:solidFill>
                      <a:srgbClr val="000000"/>
                    </a:solidFill>
                    <a:latin typeface="Calibri"/>
                  </a:rPr>
                  <a:t>Tick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0132250"/>
        <c:crosses val="autoZero"/>
        <c:auto val="1"/>
        <c:lblAlgn val="ctr"/>
        <c:lblOffset val="100"/>
        <c:noMultiLvlLbl val="0"/>
      </c:catAx>
      <c:valAx>
        <c:axId val="1013225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IN" sz="1000" b="1" strike="noStrike" spc="-1">
                    <a:solidFill>
                      <a:srgbClr val="000000"/>
                    </a:solidFill>
                    <a:latin typeface="Calibri"/>
                  </a:rPr>
                  <a:t>Units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316012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160560</xdr:rowOff>
    </xdr:from>
    <xdr:to>
      <xdr:col>3</xdr:col>
      <xdr:colOff>367200</xdr:colOff>
      <xdr:row>33</xdr:row>
      <xdr:rowOff>97920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zoomScaleNormal="100" workbookViewId="0"/>
  </sheetViews>
  <sheetFormatPr defaultColWidth="8.6640625" defaultRowHeight="14.4" x14ac:dyDescent="0.3"/>
  <cols>
    <col min="1" max="1" width="22" customWidth="1"/>
    <col min="2" max="2" width="10" customWidth="1"/>
    <col min="3" max="3" width="16" customWidth="1"/>
    <col min="4" max="4" width="42" customWidth="1"/>
  </cols>
  <sheetData>
    <row r="1" spans="1:4" ht="17.25" customHeight="1" x14ac:dyDescent="0.3">
      <c r="A1" s="1" t="s">
        <v>0</v>
      </c>
    </row>
    <row r="2" spans="1:4" ht="15" customHeight="1" x14ac:dyDescent="0.3">
      <c r="A2" s="2" t="s">
        <v>1</v>
      </c>
    </row>
    <row r="4" spans="1:4" ht="15" customHeight="1" x14ac:dyDescent="0.3">
      <c r="A4" s="3" t="s">
        <v>2</v>
      </c>
      <c r="B4" s="3" t="s">
        <v>3</v>
      </c>
      <c r="C4" s="3" t="s">
        <v>4</v>
      </c>
      <c r="D4" s="3" t="s">
        <v>5</v>
      </c>
    </row>
    <row r="5" spans="1:4" ht="15" customHeight="1" x14ac:dyDescent="0.3">
      <c r="A5" s="4" t="s">
        <v>6</v>
      </c>
      <c r="B5" s="5">
        <v>5</v>
      </c>
      <c r="C5" s="4" t="s">
        <v>7</v>
      </c>
      <c r="D5" s="6" t="s">
        <v>8</v>
      </c>
    </row>
    <row r="6" spans="1:4" ht="15" customHeight="1" x14ac:dyDescent="0.3">
      <c r="A6" s="4" t="s">
        <v>9</v>
      </c>
      <c r="B6" s="5">
        <v>100</v>
      </c>
      <c r="C6" s="4" t="s">
        <v>10</v>
      </c>
      <c r="D6" s="6" t="s">
        <v>11</v>
      </c>
    </row>
    <row r="7" spans="1:4" ht="15" customHeight="1" x14ac:dyDescent="0.3">
      <c r="A7" s="4" t="s">
        <v>12</v>
      </c>
      <c r="B7" s="5">
        <v>2</v>
      </c>
      <c r="C7" s="4" t="s">
        <v>13</v>
      </c>
      <c r="D7" s="6" t="s">
        <v>14</v>
      </c>
    </row>
    <row r="8" spans="1:4" ht="15" customHeight="1" x14ac:dyDescent="0.3">
      <c r="A8" s="4" t="s">
        <v>15</v>
      </c>
      <c r="B8" s="5">
        <v>2</v>
      </c>
      <c r="C8" s="4" t="s">
        <v>16</v>
      </c>
      <c r="D8" s="6" t="s">
        <v>17</v>
      </c>
    </row>
    <row r="9" spans="1:4" ht="15" customHeight="1" x14ac:dyDescent="0.3">
      <c r="A9" s="4" t="s">
        <v>18</v>
      </c>
      <c r="B9" s="5">
        <v>20</v>
      </c>
      <c r="C9" s="4" t="s">
        <v>19</v>
      </c>
      <c r="D9" s="6" t="s">
        <v>20</v>
      </c>
    </row>
    <row r="10" spans="1:4" ht="15" customHeight="1" x14ac:dyDescent="0.3">
      <c r="A10" s="4" t="s">
        <v>21</v>
      </c>
      <c r="B10" s="5">
        <v>1</v>
      </c>
      <c r="C10" s="4" t="s">
        <v>22</v>
      </c>
      <c r="D10" s="6" t="s">
        <v>23</v>
      </c>
    </row>
    <row r="11" spans="1:4" ht="15" customHeight="1" x14ac:dyDescent="0.3">
      <c r="A11" s="4" t="s">
        <v>24</v>
      </c>
      <c r="B11" s="5">
        <v>1</v>
      </c>
      <c r="C11" s="4" t="s">
        <v>25</v>
      </c>
      <c r="D11" s="6" t="s">
        <v>26</v>
      </c>
    </row>
    <row r="12" spans="1:4" ht="15" customHeight="1" x14ac:dyDescent="0.3">
      <c r="A12" s="4" t="s">
        <v>27</v>
      </c>
      <c r="B12" s="5">
        <v>15</v>
      </c>
      <c r="C12" s="4" t="s">
        <v>28</v>
      </c>
      <c r="D12" s="6" t="s">
        <v>29</v>
      </c>
    </row>
    <row r="13" spans="1:4" ht="15" customHeight="1" x14ac:dyDescent="0.3">
      <c r="A13" s="4" t="s">
        <v>30</v>
      </c>
      <c r="B13" s="5">
        <v>2</v>
      </c>
      <c r="C13" s="4" t="s">
        <v>25</v>
      </c>
      <c r="D13" s="6" t="s">
        <v>31</v>
      </c>
    </row>
    <row r="14" spans="1:4" ht="15" customHeight="1" x14ac:dyDescent="0.3">
      <c r="A14" s="4" t="s">
        <v>32</v>
      </c>
      <c r="B14" s="5">
        <v>5</v>
      </c>
      <c r="C14" s="4" t="s">
        <v>33</v>
      </c>
      <c r="D14" s="6" t="s">
        <v>34</v>
      </c>
    </row>
    <row r="17" spans="1:1" ht="15" customHeight="1" x14ac:dyDescent="0.3">
      <c r="A17" s="2" t="s">
        <v>35</v>
      </c>
    </row>
    <row r="18" spans="1:1" ht="15" customHeight="1" x14ac:dyDescent="0.3">
      <c r="A18" s="2" t="s">
        <v>36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2"/>
  <sheetViews>
    <sheetView zoomScaleNormal="100" workbookViewId="0"/>
  </sheetViews>
  <sheetFormatPr defaultColWidth="8.6640625" defaultRowHeight="14.4" x14ac:dyDescent="0.3"/>
  <cols>
    <col min="1" max="1" width="6" customWidth="1"/>
    <col min="2" max="2" width="11" customWidth="1"/>
    <col min="3" max="3" width="14" customWidth="1"/>
    <col min="4" max="4" width="12" customWidth="1"/>
    <col min="5" max="5" width="11" customWidth="1"/>
    <col min="6" max="6" width="15" customWidth="1"/>
    <col min="7" max="8" width="14" customWidth="1"/>
    <col min="9" max="9" width="13" customWidth="1"/>
    <col min="10" max="10" width="16" customWidth="1"/>
  </cols>
  <sheetData>
    <row r="1" spans="1:10" ht="15" customHeight="1" x14ac:dyDescent="0.3">
      <c r="A1" s="3" t="s">
        <v>37</v>
      </c>
      <c r="B1" s="3" t="s">
        <v>38</v>
      </c>
      <c r="C1" s="3" t="s">
        <v>39</v>
      </c>
      <c r="D1" s="3" t="s">
        <v>40</v>
      </c>
      <c r="E1" s="3" t="s">
        <v>41</v>
      </c>
      <c r="F1" s="3" t="s">
        <v>42</v>
      </c>
      <c r="G1" s="3" t="s">
        <v>43</v>
      </c>
      <c r="H1" s="3" t="s">
        <v>44</v>
      </c>
      <c r="I1" s="3" t="s">
        <v>45</v>
      </c>
      <c r="J1" s="3" t="s">
        <v>46</v>
      </c>
    </row>
    <row r="2" spans="1:10" ht="15" customHeight="1" x14ac:dyDescent="0.3">
      <c r="A2" s="4">
        <v>0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</row>
    <row r="3" spans="1:10" ht="15" customHeight="1" x14ac:dyDescent="0.3">
      <c r="A3" s="4">
        <f t="shared" ref="A3:A34" si="0">A2+1</f>
        <v>1</v>
      </c>
      <c r="B3" s="4">
        <f>MIN(Assumptions!$B$6,B2+Assumptions!$B$5-C3*Assumptions!$B$7)</f>
        <v>5</v>
      </c>
      <c r="C3" s="4">
        <f>MIN(Assumptions!$B$8,FLOOR(B2/Assumptions!$B$7,1),Assumptions!$B$9-E2)</f>
        <v>0</v>
      </c>
      <c r="D3" s="4">
        <f>IF(C3&lt;Assumptions!$B$8,1,0)</f>
        <v>1</v>
      </c>
      <c r="E3" s="4">
        <f>MIN(Assumptions!$B$9,E2+C3-F3*Assumptions!$B$10)</f>
        <v>0</v>
      </c>
      <c r="F3" s="4">
        <f>MIN(Assumptions!$B$11,FLOOR(E2/Assumptions!$B$10,1),Assumptions!$B$12-H2)</f>
        <v>0</v>
      </c>
      <c r="G3" s="4">
        <f>IF(F3&lt;Assumptions!$B$11,1,0)</f>
        <v>1</v>
      </c>
      <c r="H3" s="4">
        <f>MIN(Assumptions!$B$12,H2+F3-I3)</f>
        <v>0</v>
      </c>
      <c r="I3" s="4">
        <f>MIN(Assumptions!$B$13,H2+F3)</f>
        <v>0</v>
      </c>
      <c r="J3" s="4">
        <f>J2+I3*Assumptions!$B$14</f>
        <v>0</v>
      </c>
    </row>
    <row r="4" spans="1:10" ht="15" customHeight="1" x14ac:dyDescent="0.3">
      <c r="A4" s="4">
        <f t="shared" si="0"/>
        <v>2</v>
      </c>
      <c r="B4" s="4">
        <f>MIN(Assumptions!$B$6,B3+Assumptions!$B$5-C4*Assumptions!$B$7)</f>
        <v>6</v>
      </c>
      <c r="C4" s="4">
        <f>MIN(Assumptions!$B$8,FLOOR(B3/Assumptions!$B$7,1),Assumptions!$B$9-E3)</f>
        <v>2</v>
      </c>
      <c r="D4" s="4">
        <f>IF(C4&lt;Assumptions!$B$8,1,0)</f>
        <v>0</v>
      </c>
      <c r="E4" s="4">
        <f>MIN(Assumptions!$B$9,E3+C4-F4*Assumptions!$B$10)</f>
        <v>2</v>
      </c>
      <c r="F4" s="4">
        <f>MIN(Assumptions!$B$11,FLOOR(E3/Assumptions!$B$10,1),Assumptions!$B$12-H3)</f>
        <v>0</v>
      </c>
      <c r="G4" s="4">
        <f>IF(F4&lt;Assumptions!$B$11,1,0)</f>
        <v>1</v>
      </c>
      <c r="H4" s="4">
        <f>MIN(Assumptions!$B$12,H3+F4-I4)</f>
        <v>0</v>
      </c>
      <c r="I4" s="4">
        <f>MIN(Assumptions!$B$13,H3+F4)</f>
        <v>0</v>
      </c>
      <c r="J4" s="4">
        <f>J3+I4*Assumptions!$B$14</f>
        <v>0</v>
      </c>
    </row>
    <row r="5" spans="1:10" ht="15" customHeight="1" x14ac:dyDescent="0.3">
      <c r="A5" s="4">
        <f t="shared" si="0"/>
        <v>3</v>
      </c>
      <c r="B5" s="4">
        <f>MIN(Assumptions!$B$6,B4+Assumptions!$B$5-C5*Assumptions!$B$7)</f>
        <v>7</v>
      </c>
      <c r="C5" s="4">
        <f>MIN(Assumptions!$B$8,FLOOR(B4/Assumptions!$B$7,1),Assumptions!$B$9-E4)</f>
        <v>2</v>
      </c>
      <c r="D5" s="4">
        <f>IF(C5&lt;Assumptions!$B$8,1,0)</f>
        <v>0</v>
      </c>
      <c r="E5" s="4">
        <f>MIN(Assumptions!$B$9,E4+C5-F5*Assumptions!$B$10)</f>
        <v>3</v>
      </c>
      <c r="F5" s="4">
        <f>MIN(Assumptions!$B$11,FLOOR(E4/Assumptions!$B$10,1),Assumptions!$B$12-H4)</f>
        <v>1</v>
      </c>
      <c r="G5" s="4">
        <f>IF(F5&lt;Assumptions!$B$11,1,0)</f>
        <v>0</v>
      </c>
      <c r="H5" s="4">
        <f>MIN(Assumptions!$B$12,H4+F5-I5)</f>
        <v>0</v>
      </c>
      <c r="I5" s="4">
        <f>MIN(Assumptions!$B$13,H4+F5)</f>
        <v>1</v>
      </c>
      <c r="J5" s="4">
        <f>J4+I5*Assumptions!$B$14</f>
        <v>5</v>
      </c>
    </row>
    <row r="6" spans="1:10" ht="15" customHeight="1" x14ac:dyDescent="0.3">
      <c r="A6" s="4">
        <f t="shared" si="0"/>
        <v>4</v>
      </c>
      <c r="B6" s="4">
        <f>MIN(Assumptions!$B$6,B5+Assumptions!$B$5-C6*Assumptions!$B$7)</f>
        <v>8</v>
      </c>
      <c r="C6" s="4">
        <f>MIN(Assumptions!$B$8,FLOOR(B5/Assumptions!$B$7,1),Assumptions!$B$9-E5)</f>
        <v>2</v>
      </c>
      <c r="D6" s="4">
        <f>IF(C6&lt;Assumptions!$B$8,1,0)</f>
        <v>0</v>
      </c>
      <c r="E6" s="4">
        <f>MIN(Assumptions!$B$9,E5+C6-F6*Assumptions!$B$10)</f>
        <v>4</v>
      </c>
      <c r="F6" s="4">
        <f>MIN(Assumptions!$B$11,FLOOR(E5/Assumptions!$B$10,1),Assumptions!$B$12-H5)</f>
        <v>1</v>
      </c>
      <c r="G6" s="4">
        <f>IF(F6&lt;Assumptions!$B$11,1,0)</f>
        <v>0</v>
      </c>
      <c r="H6" s="4">
        <f>MIN(Assumptions!$B$12,H5+F6-I6)</f>
        <v>0</v>
      </c>
      <c r="I6" s="4">
        <f>MIN(Assumptions!$B$13,H5+F6)</f>
        <v>1</v>
      </c>
      <c r="J6" s="4">
        <f>J5+I6*Assumptions!$B$14</f>
        <v>10</v>
      </c>
    </row>
    <row r="7" spans="1:10" ht="15" customHeight="1" x14ac:dyDescent="0.3">
      <c r="A7" s="4">
        <f t="shared" si="0"/>
        <v>5</v>
      </c>
      <c r="B7" s="4">
        <f>MIN(Assumptions!$B$6,B6+Assumptions!$B$5-C7*Assumptions!$B$7)</f>
        <v>9</v>
      </c>
      <c r="C7" s="4">
        <f>MIN(Assumptions!$B$8,FLOOR(B6/Assumptions!$B$7,1),Assumptions!$B$9-E6)</f>
        <v>2</v>
      </c>
      <c r="D7" s="4">
        <f>IF(C7&lt;Assumptions!$B$8,1,0)</f>
        <v>0</v>
      </c>
      <c r="E7" s="4">
        <f>MIN(Assumptions!$B$9,E6+C7-F7*Assumptions!$B$10)</f>
        <v>5</v>
      </c>
      <c r="F7" s="4">
        <f>MIN(Assumptions!$B$11,FLOOR(E6/Assumptions!$B$10,1),Assumptions!$B$12-H6)</f>
        <v>1</v>
      </c>
      <c r="G7" s="4">
        <f>IF(F7&lt;Assumptions!$B$11,1,0)</f>
        <v>0</v>
      </c>
      <c r="H7" s="4">
        <f>MIN(Assumptions!$B$12,H6+F7-I7)</f>
        <v>0</v>
      </c>
      <c r="I7" s="4">
        <f>MIN(Assumptions!$B$13,H6+F7)</f>
        <v>1</v>
      </c>
      <c r="J7" s="4">
        <f>J6+I7*Assumptions!$B$14</f>
        <v>15</v>
      </c>
    </row>
    <row r="8" spans="1:10" ht="15" customHeight="1" x14ac:dyDescent="0.3">
      <c r="A8" s="4">
        <f t="shared" si="0"/>
        <v>6</v>
      </c>
      <c r="B8" s="4">
        <f>MIN(Assumptions!$B$6,B7+Assumptions!$B$5-C8*Assumptions!$B$7)</f>
        <v>10</v>
      </c>
      <c r="C8" s="4">
        <f>MIN(Assumptions!$B$8,FLOOR(B7/Assumptions!$B$7,1),Assumptions!$B$9-E7)</f>
        <v>2</v>
      </c>
      <c r="D8" s="4">
        <f>IF(C8&lt;Assumptions!$B$8,1,0)</f>
        <v>0</v>
      </c>
      <c r="E8" s="4">
        <f>MIN(Assumptions!$B$9,E7+C8-F8*Assumptions!$B$10)</f>
        <v>6</v>
      </c>
      <c r="F8" s="4">
        <f>MIN(Assumptions!$B$11,FLOOR(E7/Assumptions!$B$10,1),Assumptions!$B$12-H7)</f>
        <v>1</v>
      </c>
      <c r="G8" s="4">
        <f>IF(F8&lt;Assumptions!$B$11,1,0)</f>
        <v>0</v>
      </c>
      <c r="H8" s="4">
        <f>MIN(Assumptions!$B$12,H7+F8-I8)</f>
        <v>0</v>
      </c>
      <c r="I8" s="4">
        <f>MIN(Assumptions!$B$13,H7+F8)</f>
        <v>1</v>
      </c>
      <c r="J8" s="4">
        <f>J7+I8*Assumptions!$B$14</f>
        <v>20</v>
      </c>
    </row>
    <row r="9" spans="1:10" ht="15" customHeight="1" x14ac:dyDescent="0.3">
      <c r="A9" s="4">
        <f t="shared" si="0"/>
        <v>7</v>
      </c>
      <c r="B9" s="4">
        <f>MIN(Assumptions!$B$6,B8+Assumptions!$B$5-C9*Assumptions!$B$7)</f>
        <v>11</v>
      </c>
      <c r="C9" s="4">
        <f>MIN(Assumptions!$B$8,FLOOR(B8/Assumptions!$B$7,1),Assumptions!$B$9-E8)</f>
        <v>2</v>
      </c>
      <c r="D9" s="4">
        <f>IF(C9&lt;Assumptions!$B$8,1,0)</f>
        <v>0</v>
      </c>
      <c r="E9" s="4">
        <f>MIN(Assumptions!$B$9,E8+C9-F9*Assumptions!$B$10)</f>
        <v>7</v>
      </c>
      <c r="F9" s="4">
        <f>MIN(Assumptions!$B$11,FLOOR(E8/Assumptions!$B$10,1),Assumptions!$B$12-H8)</f>
        <v>1</v>
      </c>
      <c r="G9" s="4">
        <f>IF(F9&lt;Assumptions!$B$11,1,0)</f>
        <v>0</v>
      </c>
      <c r="H9" s="4">
        <f>MIN(Assumptions!$B$12,H8+F9-I9)</f>
        <v>0</v>
      </c>
      <c r="I9" s="4">
        <f>MIN(Assumptions!$B$13,H8+F9)</f>
        <v>1</v>
      </c>
      <c r="J9" s="4">
        <f>J8+I9*Assumptions!$B$14</f>
        <v>25</v>
      </c>
    </row>
    <row r="10" spans="1:10" ht="15" customHeight="1" x14ac:dyDescent="0.3">
      <c r="A10" s="4">
        <f t="shared" si="0"/>
        <v>8</v>
      </c>
      <c r="B10" s="4">
        <f>MIN(Assumptions!$B$6,B9+Assumptions!$B$5-C10*Assumptions!$B$7)</f>
        <v>12</v>
      </c>
      <c r="C10" s="4">
        <f>MIN(Assumptions!$B$8,FLOOR(B9/Assumptions!$B$7,1),Assumptions!$B$9-E9)</f>
        <v>2</v>
      </c>
      <c r="D10" s="4">
        <f>IF(C10&lt;Assumptions!$B$8,1,0)</f>
        <v>0</v>
      </c>
      <c r="E10" s="4">
        <f>MIN(Assumptions!$B$9,E9+C10-F10*Assumptions!$B$10)</f>
        <v>8</v>
      </c>
      <c r="F10" s="4">
        <f>MIN(Assumptions!$B$11,FLOOR(E9/Assumptions!$B$10,1),Assumptions!$B$12-H9)</f>
        <v>1</v>
      </c>
      <c r="G10" s="4">
        <f>IF(F10&lt;Assumptions!$B$11,1,0)</f>
        <v>0</v>
      </c>
      <c r="H10" s="4">
        <f>MIN(Assumptions!$B$12,H9+F10-I10)</f>
        <v>0</v>
      </c>
      <c r="I10" s="4">
        <f>MIN(Assumptions!$B$13,H9+F10)</f>
        <v>1</v>
      </c>
      <c r="J10" s="4">
        <f>J9+I10*Assumptions!$B$14</f>
        <v>30</v>
      </c>
    </row>
    <row r="11" spans="1:10" ht="15" customHeight="1" x14ac:dyDescent="0.3">
      <c r="A11" s="4">
        <f t="shared" si="0"/>
        <v>9</v>
      </c>
      <c r="B11" s="4">
        <f>MIN(Assumptions!$B$6,B10+Assumptions!$B$5-C11*Assumptions!$B$7)</f>
        <v>13</v>
      </c>
      <c r="C11" s="4">
        <f>MIN(Assumptions!$B$8,FLOOR(B10/Assumptions!$B$7,1),Assumptions!$B$9-E10)</f>
        <v>2</v>
      </c>
      <c r="D11" s="4">
        <f>IF(C11&lt;Assumptions!$B$8,1,0)</f>
        <v>0</v>
      </c>
      <c r="E11" s="4">
        <f>MIN(Assumptions!$B$9,E10+C11-F11*Assumptions!$B$10)</f>
        <v>9</v>
      </c>
      <c r="F11" s="4">
        <f>MIN(Assumptions!$B$11,FLOOR(E10/Assumptions!$B$10,1),Assumptions!$B$12-H10)</f>
        <v>1</v>
      </c>
      <c r="G11" s="4">
        <f>IF(F11&lt;Assumptions!$B$11,1,0)</f>
        <v>0</v>
      </c>
      <c r="H11" s="4">
        <f>MIN(Assumptions!$B$12,H10+F11-I11)</f>
        <v>0</v>
      </c>
      <c r="I11" s="4">
        <f>MIN(Assumptions!$B$13,H10+F11)</f>
        <v>1</v>
      </c>
      <c r="J11" s="4">
        <f>J10+I11*Assumptions!$B$14</f>
        <v>35</v>
      </c>
    </row>
    <row r="12" spans="1:10" ht="15" customHeight="1" x14ac:dyDescent="0.3">
      <c r="A12" s="4">
        <f t="shared" si="0"/>
        <v>10</v>
      </c>
      <c r="B12" s="4">
        <f>MIN(Assumptions!$B$6,B11+Assumptions!$B$5-C12*Assumptions!$B$7)</f>
        <v>14</v>
      </c>
      <c r="C12" s="4">
        <f>MIN(Assumptions!$B$8,FLOOR(B11/Assumptions!$B$7,1),Assumptions!$B$9-E11)</f>
        <v>2</v>
      </c>
      <c r="D12" s="4">
        <f>IF(C12&lt;Assumptions!$B$8,1,0)</f>
        <v>0</v>
      </c>
      <c r="E12" s="4">
        <f>MIN(Assumptions!$B$9,E11+C12-F12*Assumptions!$B$10)</f>
        <v>10</v>
      </c>
      <c r="F12" s="4">
        <f>MIN(Assumptions!$B$11,FLOOR(E11/Assumptions!$B$10,1),Assumptions!$B$12-H11)</f>
        <v>1</v>
      </c>
      <c r="G12" s="4">
        <f>IF(F12&lt;Assumptions!$B$11,1,0)</f>
        <v>0</v>
      </c>
      <c r="H12" s="4">
        <f>MIN(Assumptions!$B$12,H11+F12-I12)</f>
        <v>0</v>
      </c>
      <c r="I12" s="4">
        <f>MIN(Assumptions!$B$13,H11+F12)</f>
        <v>1</v>
      </c>
      <c r="J12" s="4">
        <f>J11+I12*Assumptions!$B$14</f>
        <v>40</v>
      </c>
    </row>
    <row r="13" spans="1:10" ht="15" customHeight="1" x14ac:dyDescent="0.3">
      <c r="A13" s="4">
        <f t="shared" si="0"/>
        <v>11</v>
      </c>
      <c r="B13" s="4">
        <f>MIN(Assumptions!$B$6,B12+Assumptions!$B$5-C13*Assumptions!$B$7)</f>
        <v>15</v>
      </c>
      <c r="C13" s="4">
        <f>MIN(Assumptions!$B$8,FLOOR(B12/Assumptions!$B$7,1),Assumptions!$B$9-E12)</f>
        <v>2</v>
      </c>
      <c r="D13" s="4">
        <f>IF(C13&lt;Assumptions!$B$8,1,0)</f>
        <v>0</v>
      </c>
      <c r="E13" s="4">
        <f>MIN(Assumptions!$B$9,E12+C13-F13*Assumptions!$B$10)</f>
        <v>11</v>
      </c>
      <c r="F13" s="4">
        <f>MIN(Assumptions!$B$11,FLOOR(E12/Assumptions!$B$10,1),Assumptions!$B$12-H12)</f>
        <v>1</v>
      </c>
      <c r="G13" s="4">
        <f>IF(F13&lt;Assumptions!$B$11,1,0)</f>
        <v>0</v>
      </c>
      <c r="H13" s="4">
        <f>MIN(Assumptions!$B$12,H12+F13-I13)</f>
        <v>0</v>
      </c>
      <c r="I13" s="4">
        <f>MIN(Assumptions!$B$13,H12+F13)</f>
        <v>1</v>
      </c>
      <c r="J13" s="4">
        <f>J12+I13*Assumptions!$B$14</f>
        <v>45</v>
      </c>
    </row>
    <row r="14" spans="1:10" ht="15" customHeight="1" x14ac:dyDescent="0.3">
      <c r="A14" s="4">
        <f t="shared" si="0"/>
        <v>12</v>
      </c>
      <c r="B14" s="4">
        <f>MIN(Assumptions!$B$6,B13+Assumptions!$B$5-C14*Assumptions!$B$7)</f>
        <v>16</v>
      </c>
      <c r="C14" s="4">
        <f>MIN(Assumptions!$B$8,FLOOR(B13/Assumptions!$B$7,1),Assumptions!$B$9-E13)</f>
        <v>2</v>
      </c>
      <c r="D14" s="4">
        <f>IF(C14&lt;Assumptions!$B$8,1,0)</f>
        <v>0</v>
      </c>
      <c r="E14" s="4">
        <f>MIN(Assumptions!$B$9,E13+C14-F14*Assumptions!$B$10)</f>
        <v>12</v>
      </c>
      <c r="F14" s="4">
        <f>MIN(Assumptions!$B$11,FLOOR(E13/Assumptions!$B$10,1),Assumptions!$B$12-H13)</f>
        <v>1</v>
      </c>
      <c r="G14" s="4">
        <f>IF(F14&lt;Assumptions!$B$11,1,0)</f>
        <v>0</v>
      </c>
      <c r="H14" s="4">
        <f>MIN(Assumptions!$B$12,H13+F14-I14)</f>
        <v>0</v>
      </c>
      <c r="I14" s="4">
        <f>MIN(Assumptions!$B$13,H13+F14)</f>
        <v>1</v>
      </c>
      <c r="J14" s="4">
        <f>J13+I14*Assumptions!$B$14</f>
        <v>50</v>
      </c>
    </row>
    <row r="15" spans="1:10" ht="15" customHeight="1" x14ac:dyDescent="0.3">
      <c r="A15" s="4">
        <f t="shared" si="0"/>
        <v>13</v>
      </c>
      <c r="B15" s="4">
        <f>MIN(Assumptions!$B$6,B14+Assumptions!$B$5-C15*Assumptions!$B$7)</f>
        <v>17</v>
      </c>
      <c r="C15" s="4">
        <f>MIN(Assumptions!$B$8,FLOOR(B14/Assumptions!$B$7,1),Assumptions!$B$9-E14)</f>
        <v>2</v>
      </c>
      <c r="D15" s="4">
        <f>IF(C15&lt;Assumptions!$B$8,1,0)</f>
        <v>0</v>
      </c>
      <c r="E15" s="4">
        <f>MIN(Assumptions!$B$9,E14+C15-F15*Assumptions!$B$10)</f>
        <v>13</v>
      </c>
      <c r="F15" s="4">
        <f>MIN(Assumptions!$B$11,FLOOR(E14/Assumptions!$B$10,1),Assumptions!$B$12-H14)</f>
        <v>1</v>
      </c>
      <c r="G15" s="4">
        <f>IF(F15&lt;Assumptions!$B$11,1,0)</f>
        <v>0</v>
      </c>
      <c r="H15" s="4">
        <f>MIN(Assumptions!$B$12,H14+F15-I15)</f>
        <v>0</v>
      </c>
      <c r="I15" s="4">
        <f>MIN(Assumptions!$B$13,H14+F15)</f>
        <v>1</v>
      </c>
      <c r="J15" s="4">
        <f>J14+I15*Assumptions!$B$14</f>
        <v>55</v>
      </c>
    </row>
    <row r="16" spans="1:10" ht="15" customHeight="1" x14ac:dyDescent="0.3">
      <c r="A16" s="4">
        <f t="shared" si="0"/>
        <v>14</v>
      </c>
      <c r="B16" s="4">
        <f>MIN(Assumptions!$B$6,B15+Assumptions!$B$5-C16*Assumptions!$B$7)</f>
        <v>18</v>
      </c>
      <c r="C16" s="4">
        <f>MIN(Assumptions!$B$8,FLOOR(B15/Assumptions!$B$7,1),Assumptions!$B$9-E15)</f>
        <v>2</v>
      </c>
      <c r="D16" s="4">
        <f>IF(C16&lt;Assumptions!$B$8,1,0)</f>
        <v>0</v>
      </c>
      <c r="E16" s="4">
        <f>MIN(Assumptions!$B$9,E15+C16-F16*Assumptions!$B$10)</f>
        <v>14</v>
      </c>
      <c r="F16" s="4">
        <f>MIN(Assumptions!$B$11,FLOOR(E15/Assumptions!$B$10,1),Assumptions!$B$12-H15)</f>
        <v>1</v>
      </c>
      <c r="G16" s="4">
        <f>IF(F16&lt;Assumptions!$B$11,1,0)</f>
        <v>0</v>
      </c>
      <c r="H16" s="4">
        <f>MIN(Assumptions!$B$12,H15+F16-I16)</f>
        <v>0</v>
      </c>
      <c r="I16" s="4">
        <f>MIN(Assumptions!$B$13,H15+F16)</f>
        <v>1</v>
      </c>
      <c r="J16" s="4">
        <f>J15+I16*Assumptions!$B$14</f>
        <v>60</v>
      </c>
    </row>
    <row r="17" spans="1:10" ht="15" customHeight="1" x14ac:dyDescent="0.3">
      <c r="A17" s="4">
        <f t="shared" si="0"/>
        <v>15</v>
      </c>
      <c r="B17" s="4">
        <f>MIN(Assumptions!$B$6,B16+Assumptions!$B$5-C17*Assumptions!$B$7)</f>
        <v>19</v>
      </c>
      <c r="C17" s="4">
        <f>MIN(Assumptions!$B$8,FLOOR(B16/Assumptions!$B$7,1),Assumptions!$B$9-E16)</f>
        <v>2</v>
      </c>
      <c r="D17" s="4">
        <f>IF(C17&lt;Assumptions!$B$8,1,0)</f>
        <v>0</v>
      </c>
      <c r="E17" s="4">
        <f>MIN(Assumptions!$B$9,E16+C17-F17*Assumptions!$B$10)</f>
        <v>15</v>
      </c>
      <c r="F17" s="4">
        <f>MIN(Assumptions!$B$11,FLOOR(E16/Assumptions!$B$10,1),Assumptions!$B$12-H16)</f>
        <v>1</v>
      </c>
      <c r="G17" s="4">
        <f>IF(F17&lt;Assumptions!$B$11,1,0)</f>
        <v>0</v>
      </c>
      <c r="H17" s="4">
        <f>MIN(Assumptions!$B$12,H16+F17-I17)</f>
        <v>0</v>
      </c>
      <c r="I17" s="4">
        <f>MIN(Assumptions!$B$13,H16+F17)</f>
        <v>1</v>
      </c>
      <c r="J17" s="4">
        <f>J16+I17*Assumptions!$B$14</f>
        <v>65</v>
      </c>
    </row>
    <row r="18" spans="1:10" ht="15" customHeight="1" x14ac:dyDescent="0.3">
      <c r="A18" s="4">
        <f t="shared" si="0"/>
        <v>16</v>
      </c>
      <c r="B18" s="4">
        <f>MIN(Assumptions!$B$6,B17+Assumptions!$B$5-C18*Assumptions!$B$7)</f>
        <v>20</v>
      </c>
      <c r="C18" s="4">
        <f>MIN(Assumptions!$B$8,FLOOR(B17/Assumptions!$B$7,1),Assumptions!$B$9-E17)</f>
        <v>2</v>
      </c>
      <c r="D18" s="4">
        <f>IF(C18&lt;Assumptions!$B$8,1,0)</f>
        <v>0</v>
      </c>
      <c r="E18" s="4">
        <f>MIN(Assumptions!$B$9,E17+C18-F18*Assumptions!$B$10)</f>
        <v>16</v>
      </c>
      <c r="F18" s="4">
        <f>MIN(Assumptions!$B$11,FLOOR(E17/Assumptions!$B$10,1),Assumptions!$B$12-H17)</f>
        <v>1</v>
      </c>
      <c r="G18" s="4">
        <f>IF(F18&lt;Assumptions!$B$11,1,0)</f>
        <v>0</v>
      </c>
      <c r="H18" s="4">
        <f>MIN(Assumptions!$B$12,H17+F18-I18)</f>
        <v>0</v>
      </c>
      <c r="I18" s="4">
        <f>MIN(Assumptions!$B$13,H17+F18)</f>
        <v>1</v>
      </c>
      <c r="J18" s="4">
        <f>J17+I18*Assumptions!$B$14</f>
        <v>70</v>
      </c>
    </row>
    <row r="19" spans="1:10" ht="15" customHeight="1" x14ac:dyDescent="0.3">
      <c r="A19" s="4">
        <f t="shared" si="0"/>
        <v>17</v>
      </c>
      <c r="B19" s="4">
        <f>MIN(Assumptions!$B$6,B18+Assumptions!$B$5-C19*Assumptions!$B$7)</f>
        <v>21</v>
      </c>
      <c r="C19" s="4">
        <f>MIN(Assumptions!$B$8,FLOOR(B18/Assumptions!$B$7,1),Assumptions!$B$9-E18)</f>
        <v>2</v>
      </c>
      <c r="D19" s="4">
        <f>IF(C19&lt;Assumptions!$B$8,1,0)</f>
        <v>0</v>
      </c>
      <c r="E19" s="4">
        <f>MIN(Assumptions!$B$9,E18+C19-F19*Assumptions!$B$10)</f>
        <v>17</v>
      </c>
      <c r="F19" s="4">
        <f>MIN(Assumptions!$B$11,FLOOR(E18/Assumptions!$B$10,1),Assumptions!$B$12-H18)</f>
        <v>1</v>
      </c>
      <c r="G19" s="4">
        <f>IF(F19&lt;Assumptions!$B$11,1,0)</f>
        <v>0</v>
      </c>
      <c r="H19" s="4">
        <f>MIN(Assumptions!$B$12,H18+F19-I19)</f>
        <v>0</v>
      </c>
      <c r="I19" s="4">
        <f>MIN(Assumptions!$B$13,H18+F19)</f>
        <v>1</v>
      </c>
      <c r="J19" s="4">
        <f>J18+I19*Assumptions!$B$14</f>
        <v>75</v>
      </c>
    </row>
    <row r="20" spans="1:10" ht="15" customHeight="1" x14ac:dyDescent="0.3">
      <c r="A20" s="4">
        <f t="shared" si="0"/>
        <v>18</v>
      </c>
      <c r="B20" s="4">
        <f>MIN(Assumptions!$B$6,B19+Assumptions!$B$5-C20*Assumptions!$B$7)</f>
        <v>22</v>
      </c>
      <c r="C20" s="4">
        <f>MIN(Assumptions!$B$8,FLOOR(B19/Assumptions!$B$7,1),Assumptions!$B$9-E19)</f>
        <v>2</v>
      </c>
      <c r="D20" s="4">
        <f>IF(C20&lt;Assumptions!$B$8,1,0)</f>
        <v>0</v>
      </c>
      <c r="E20" s="4">
        <f>MIN(Assumptions!$B$9,E19+C20-F20*Assumptions!$B$10)</f>
        <v>18</v>
      </c>
      <c r="F20" s="4">
        <f>MIN(Assumptions!$B$11,FLOOR(E19/Assumptions!$B$10,1),Assumptions!$B$12-H19)</f>
        <v>1</v>
      </c>
      <c r="G20" s="4">
        <f>IF(F20&lt;Assumptions!$B$11,1,0)</f>
        <v>0</v>
      </c>
      <c r="H20" s="4">
        <f>MIN(Assumptions!$B$12,H19+F20-I20)</f>
        <v>0</v>
      </c>
      <c r="I20" s="4">
        <f>MIN(Assumptions!$B$13,H19+F20)</f>
        <v>1</v>
      </c>
      <c r="J20" s="4">
        <f>J19+I20*Assumptions!$B$14</f>
        <v>80</v>
      </c>
    </row>
    <row r="21" spans="1:10" ht="15" customHeight="1" x14ac:dyDescent="0.3">
      <c r="A21" s="4">
        <f t="shared" si="0"/>
        <v>19</v>
      </c>
      <c r="B21" s="4">
        <f>MIN(Assumptions!$B$6,B20+Assumptions!$B$5-C21*Assumptions!$B$7)</f>
        <v>23</v>
      </c>
      <c r="C21" s="4">
        <f>MIN(Assumptions!$B$8,FLOOR(B20/Assumptions!$B$7,1),Assumptions!$B$9-E20)</f>
        <v>2</v>
      </c>
      <c r="D21" s="4">
        <f>IF(C21&lt;Assumptions!$B$8,1,0)</f>
        <v>0</v>
      </c>
      <c r="E21" s="4">
        <f>MIN(Assumptions!$B$9,E20+C21-F21*Assumptions!$B$10)</f>
        <v>19</v>
      </c>
      <c r="F21" s="4">
        <f>MIN(Assumptions!$B$11,FLOOR(E20/Assumptions!$B$10,1),Assumptions!$B$12-H20)</f>
        <v>1</v>
      </c>
      <c r="G21" s="4">
        <f>IF(F21&lt;Assumptions!$B$11,1,0)</f>
        <v>0</v>
      </c>
      <c r="H21" s="4">
        <f>MIN(Assumptions!$B$12,H20+F21-I21)</f>
        <v>0</v>
      </c>
      <c r="I21" s="4">
        <f>MIN(Assumptions!$B$13,H20+F21)</f>
        <v>1</v>
      </c>
      <c r="J21" s="4">
        <f>J20+I21*Assumptions!$B$14</f>
        <v>85</v>
      </c>
    </row>
    <row r="22" spans="1:10" ht="15" customHeight="1" x14ac:dyDescent="0.3">
      <c r="A22" s="4">
        <f t="shared" si="0"/>
        <v>20</v>
      </c>
      <c r="B22" s="4">
        <f>MIN(Assumptions!$B$6,B21+Assumptions!$B$5-C22*Assumptions!$B$7)</f>
        <v>26</v>
      </c>
      <c r="C22" s="4">
        <f>MIN(Assumptions!$B$8,FLOOR(B21/Assumptions!$B$7,1),Assumptions!$B$9-E21)</f>
        <v>1</v>
      </c>
      <c r="D22" s="4">
        <f>IF(C22&lt;Assumptions!$B$8,1,0)</f>
        <v>1</v>
      </c>
      <c r="E22" s="4">
        <f>MIN(Assumptions!$B$9,E21+C22-F22*Assumptions!$B$10)</f>
        <v>19</v>
      </c>
      <c r="F22" s="4">
        <f>MIN(Assumptions!$B$11,FLOOR(E21/Assumptions!$B$10,1),Assumptions!$B$12-H21)</f>
        <v>1</v>
      </c>
      <c r="G22" s="4">
        <f>IF(F22&lt;Assumptions!$B$11,1,0)</f>
        <v>0</v>
      </c>
      <c r="H22" s="4">
        <f>MIN(Assumptions!$B$12,H21+F22-I22)</f>
        <v>0</v>
      </c>
      <c r="I22" s="4">
        <f>MIN(Assumptions!$B$13,H21+F22)</f>
        <v>1</v>
      </c>
      <c r="J22" s="4">
        <f>J21+I22*Assumptions!$B$14</f>
        <v>90</v>
      </c>
    </row>
    <row r="23" spans="1:10" ht="15" customHeight="1" x14ac:dyDescent="0.3">
      <c r="A23" s="4">
        <f t="shared" si="0"/>
        <v>21</v>
      </c>
      <c r="B23" s="4">
        <f>MIN(Assumptions!$B$6,B22+Assumptions!$B$5-C23*Assumptions!$B$7)</f>
        <v>29</v>
      </c>
      <c r="C23" s="4">
        <f>MIN(Assumptions!$B$8,FLOOR(B22/Assumptions!$B$7,1),Assumptions!$B$9-E22)</f>
        <v>1</v>
      </c>
      <c r="D23" s="4">
        <f>IF(C23&lt;Assumptions!$B$8,1,0)</f>
        <v>1</v>
      </c>
      <c r="E23" s="4">
        <f>MIN(Assumptions!$B$9,E22+C23-F23*Assumptions!$B$10)</f>
        <v>19</v>
      </c>
      <c r="F23" s="4">
        <f>MIN(Assumptions!$B$11,FLOOR(E22/Assumptions!$B$10,1),Assumptions!$B$12-H22)</f>
        <v>1</v>
      </c>
      <c r="G23" s="4">
        <f>IF(F23&lt;Assumptions!$B$11,1,0)</f>
        <v>0</v>
      </c>
      <c r="H23" s="4">
        <f>MIN(Assumptions!$B$12,H22+F23-I23)</f>
        <v>0</v>
      </c>
      <c r="I23" s="4">
        <f>MIN(Assumptions!$B$13,H22+F23)</f>
        <v>1</v>
      </c>
      <c r="J23" s="4">
        <f>J22+I23*Assumptions!$B$14</f>
        <v>95</v>
      </c>
    </row>
    <row r="24" spans="1:10" ht="15" customHeight="1" x14ac:dyDescent="0.3">
      <c r="A24" s="4">
        <f t="shared" si="0"/>
        <v>22</v>
      </c>
      <c r="B24" s="4">
        <f>MIN(Assumptions!$B$6,B23+Assumptions!$B$5-C24*Assumptions!$B$7)</f>
        <v>32</v>
      </c>
      <c r="C24" s="4">
        <f>MIN(Assumptions!$B$8,FLOOR(B23/Assumptions!$B$7,1),Assumptions!$B$9-E23)</f>
        <v>1</v>
      </c>
      <c r="D24" s="4">
        <f>IF(C24&lt;Assumptions!$B$8,1,0)</f>
        <v>1</v>
      </c>
      <c r="E24" s="4">
        <f>MIN(Assumptions!$B$9,E23+C24-F24*Assumptions!$B$10)</f>
        <v>19</v>
      </c>
      <c r="F24" s="4">
        <f>MIN(Assumptions!$B$11,FLOOR(E23/Assumptions!$B$10,1),Assumptions!$B$12-H23)</f>
        <v>1</v>
      </c>
      <c r="G24" s="4">
        <f>IF(F24&lt;Assumptions!$B$11,1,0)</f>
        <v>0</v>
      </c>
      <c r="H24" s="4">
        <f>MIN(Assumptions!$B$12,H23+F24-I24)</f>
        <v>0</v>
      </c>
      <c r="I24" s="4">
        <f>MIN(Assumptions!$B$13,H23+F24)</f>
        <v>1</v>
      </c>
      <c r="J24" s="4">
        <f>J23+I24*Assumptions!$B$14</f>
        <v>100</v>
      </c>
    </row>
    <row r="25" spans="1:10" ht="15" customHeight="1" x14ac:dyDescent="0.3">
      <c r="A25" s="4">
        <f t="shared" si="0"/>
        <v>23</v>
      </c>
      <c r="B25" s="4">
        <f>MIN(Assumptions!$B$6,B24+Assumptions!$B$5-C25*Assumptions!$B$7)</f>
        <v>35</v>
      </c>
      <c r="C25" s="4">
        <f>MIN(Assumptions!$B$8,FLOOR(B24/Assumptions!$B$7,1),Assumptions!$B$9-E24)</f>
        <v>1</v>
      </c>
      <c r="D25" s="4">
        <f>IF(C25&lt;Assumptions!$B$8,1,0)</f>
        <v>1</v>
      </c>
      <c r="E25" s="4">
        <f>MIN(Assumptions!$B$9,E24+C25-F25*Assumptions!$B$10)</f>
        <v>19</v>
      </c>
      <c r="F25" s="4">
        <f>MIN(Assumptions!$B$11,FLOOR(E24/Assumptions!$B$10,1),Assumptions!$B$12-H24)</f>
        <v>1</v>
      </c>
      <c r="G25" s="4">
        <f>IF(F25&lt;Assumptions!$B$11,1,0)</f>
        <v>0</v>
      </c>
      <c r="H25" s="4">
        <f>MIN(Assumptions!$B$12,H24+F25-I25)</f>
        <v>0</v>
      </c>
      <c r="I25" s="4">
        <f>MIN(Assumptions!$B$13,H24+F25)</f>
        <v>1</v>
      </c>
      <c r="J25" s="4">
        <f>J24+I25*Assumptions!$B$14</f>
        <v>105</v>
      </c>
    </row>
    <row r="26" spans="1:10" ht="15" customHeight="1" x14ac:dyDescent="0.3">
      <c r="A26" s="4">
        <f t="shared" si="0"/>
        <v>24</v>
      </c>
      <c r="B26" s="4">
        <f>MIN(Assumptions!$B$6,B25+Assumptions!$B$5-C26*Assumptions!$B$7)</f>
        <v>38</v>
      </c>
      <c r="C26" s="4">
        <f>MIN(Assumptions!$B$8,FLOOR(B25/Assumptions!$B$7,1),Assumptions!$B$9-E25)</f>
        <v>1</v>
      </c>
      <c r="D26" s="4">
        <f>IF(C26&lt;Assumptions!$B$8,1,0)</f>
        <v>1</v>
      </c>
      <c r="E26" s="4">
        <f>MIN(Assumptions!$B$9,E25+C26-F26*Assumptions!$B$10)</f>
        <v>19</v>
      </c>
      <c r="F26" s="4">
        <f>MIN(Assumptions!$B$11,FLOOR(E25/Assumptions!$B$10,1),Assumptions!$B$12-H25)</f>
        <v>1</v>
      </c>
      <c r="G26" s="4">
        <f>IF(F26&lt;Assumptions!$B$11,1,0)</f>
        <v>0</v>
      </c>
      <c r="H26" s="4">
        <f>MIN(Assumptions!$B$12,H25+F26-I26)</f>
        <v>0</v>
      </c>
      <c r="I26" s="4">
        <f>MIN(Assumptions!$B$13,H25+F26)</f>
        <v>1</v>
      </c>
      <c r="J26" s="4">
        <f>J25+I26*Assumptions!$B$14</f>
        <v>110</v>
      </c>
    </row>
    <row r="27" spans="1:10" ht="15" customHeight="1" x14ac:dyDescent="0.3">
      <c r="A27" s="4">
        <f t="shared" si="0"/>
        <v>25</v>
      </c>
      <c r="B27" s="4">
        <f>MIN(Assumptions!$B$6,B26+Assumptions!$B$5-C27*Assumptions!$B$7)</f>
        <v>41</v>
      </c>
      <c r="C27" s="4">
        <f>MIN(Assumptions!$B$8,FLOOR(B26/Assumptions!$B$7,1),Assumptions!$B$9-E26)</f>
        <v>1</v>
      </c>
      <c r="D27" s="4">
        <f>IF(C27&lt;Assumptions!$B$8,1,0)</f>
        <v>1</v>
      </c>
      <c r="E27" s="4">
        <f>MIN(Assumptions!$B$9,E26+C27-F27*Assumptions!$B$10)</f>
        <v>19</v>
      </c>
      <c r="F27" s="4">
        <f>MIN(Assumptions!$B$11,FLOOR(E26/Assumptions!$B$10,1),Assumptions!$B$12-H26)</f>
        <v>1</v>
      </c>
      <c r="G27" s="4">
        <f>IF(F27&lt;Assumptions!$B$11,1,0)</f>
        <v>0</v>
      </c>
      <c r="H27" s="4">
        <f>MIN(Assumptions!$B$12,H26+F27-I27)</f>
        <v>0</v>
      </c>
      <c r="I27" s="4">
        <f>MIN(Assumptions!$B$13,H26+F27)</f>
        <v>1</v>
      </c>
      <c r="J27" s="4">
        <f>J26+I27*Assumptions!$B$14</f>
        <v>115</v>
      </c>
    </row>
    <row r="28" spans="1:10" ht="15" customHeight="1" x14ac:dyDescent="0.3">
      <c r="A28" s="4">
        <f t="shared" si="0"/>
        <v>26</v>
      </c>
      <c r="B28" s="4">
        <f>MIN(Assumptions!$B$6,B27+Assumptions!$B$5-C28*Assumptions!$B$7)</f>
        <v>44</v>
      </c>
      <c r="C28" s="4">
        <f>MIN(Assumptions!$B$8,FLOOR(B27/Assumptions!$B$7,1),Assumptions!$B$9-E27)</f>
        <v>1</v>
      </c>
      <c r="D28" s="4">
        <f>IF(C28&lt;Assumptions!$B$8,1,0)</f>
        <v>1</v>
      </c>
      <c r="E28" s="4">
        <f>MIN(Assumptions!$B$9,E27+C28-F28*Assumptions!$B$10)</f>
        <v>19</v>
      </c>
      <c r="F28" s="4">
        <f>MIN(Assumptions!$B$11,FLOOR(E27/Assumptions!$B$10,1),Assumptions!$B$12-H27)</f>
        <v>1</v>
      </c>
      <c r="G28" s="4">
        <f>IF(F28&lt;Assumptions!$B$11,1,0)</f>
        <v>0</v>
      </c>
      <c r="H28" s="4">
        <f>MIN(Assumptions!$B$12,H27+F28-I28)</f>
        <v>0</v>
      </c>
      <c r="I28" s="4">
        <f>MIN(Assumptions!$B$13,H27+F28)</f>
        <v>1</v>
      </c>
      <c r="J28" s="4">
        <f>J27+I28*Assumptions!$B$14</f>
        <v>120</v>
      </c>
    </row>
    <row r="29" spans="1:10" ht="15" customHeight="1" x14ac:dyDescent="0.3">
      <c r="A29" s="4">
        <f t="shared" si="0"/>
        <v>27</v>
      </c>
      <c r="B29" s="4">
        <f>MIN(Assumptions!$B$6,B28+Assumptions!$B$5-C29*Assumptions!$B$7)</f>
        <v>47</v>
      </c>
      <c r="C29" s="4">
        <f>MIN(Assumptions!$B$8,FLOOR(B28/Assumptions!$B$7,1),Assumptions!$B$9-E28)</f>
        <v>1</v>
      </c>
      <c r="D29" s="4">
        <f>IF(C29&lt;Assumptions!$B$8,1,0)</f>
        <v>1</v>
      </c>
      <c r="E29" s="4">
        <f>MIN(Assumptions!$B$9,E28+C29-F29*Assumptions!$B$10)</f>
        <v>19</v>
      </c>
      <c r="F29" s="4">
        <f>MIN(Assumptions!$B$11,FLOOR(E28/Assumptions!$B$10,1),Assumptions!$B$12-H28)</f>
        <v>1</v>
      </c>
      <c r="G29" s="4">
        <f>IF(F29&lt;Assumptions!$B$11,1,0)</f>
        <v>0</v>
      </c>
      <c r="H29" s="4">
        <f>MIN(Assumptions!$B$12,H28+F29-I29)</f>
        <v>0</v>
      </c>
      <c r="I29" s="4">
        <f>MIN(Assumptions!$B$13,H28+F29)</f>
        <v>1</v>
      </c>
      <c r="J29" s="4">
        <f>J28+I29*Assumptions!$B$14</f>
        <v>125</v>
      </c>
    </row>
    <row r="30" spans="1:10" ht="15" customHeight="1" x14ac:dyDescent="0.3">
      <c r="A30" s="4">
        <f t="shared" si="0"/>
        <v>28</v>
      </c>
      <c r="B30" s="4">
        <f>MIN(Assumptions!$B$6,B29+Assumptions!$B$5-C30*Assumptions!$B$7)</f>
        <v>50</v>
      </c>
      <c r="C30" s="4">
        <f>MIN(Assumptions!$B$8,FLOOR(B29/Assumptions!$B$7,1),Assumptions!$B$9-E29)</f>
        <v>1</v>
      </c>
      <c r="D30" s="4">
        <f>IF(C30&lt;Assumptions!$B$8,1,0)</f>
        <v>1</v>
      </c>
      <c r="E30" s="4">
        <f>MIN(Assumptions!$B$9,E29+C30-F30*Assumptions!$B$10)</f>
        <v>19</v>
      </c>
      <c r="F30" s="4">
        <f>MIN(Assumptions!$B$11,FLOOR(E29/Assumptions!$B$10,1),Assumptions!$B$12-H29)</f>
        <v>1</v>
      </c>
      <c r="G30" s="4">
        <f>IF(F30&lt;Assumptions!$B$11,1,0)</f>
        <v>0</v>
      </c>
      <c r="H30" s="4">
        <f>MIN(Assumptions!$B$12,H29+F30-I30)</f>
        <v>0</v>
      </c>
      <c r="I30" s="4">
        <f>MIN(Assumptions!$B$13,H29+F30)</f>
        <v>1</v>
      </c>
      <c r="J30" s="4">
        <f>J29+I30*Assumptions!$B$14</f>
        <v>130</v>
      </c>
    </row>
    <row r="31" spans="1:10" ht="15" customHeight="1" x14ac:dyDescent="0.3">
      <c r="A31" s="4">
        <f t="shared" si="0"/>
        <v>29</v>
      </c>
      <c r="B31" s="4">
        <f>MIN(Assumptions!$B$6,B30+Assumptions!$B$5-C31*Assumptions!$B$7)</f>
        <v>53</v>
      </c>
      <c r="C31" s="4">
        <f>MIN(Assumptions!$B$8,FLOOR(B30/Assumptions!$B$7,1),Assumptions!$B$9-E30)</f>
        <v>1</v>
      </c>
      <c r="D31" s="4">
        <f>IF(C31&lt;Assumptions!$B$8,1,0)</f>
        <v>1</v>
      </c>
      <c r="E31" s="4">
        <f>MIN(Assumptions!$B$9,E30+C31-F31*Assumptions!$B$10)</f>
        <v>19</v>
      </c>
      <c r="F31" s="4">
        <f>MIN(Assumptions!$B$11,FLOOR(E30/Assumptions!$B$10,1),Assumptions!$B$12-H30)</f>
        <v>1</v>
      </c>
      <c r="G31" s="4">
        <f>IF(F31&lt;Assumptions!$B$11,1,0)</f>
        <v>0</v>
      </c>
      <c r="H31" s="4">
        <f>MIN(Assumptions!$B$12,H30+F31-I31)</f>
        <v>0</v>
      </c>
      <c r="I31" s="4">
        <f>MIN(Assumptions!$B$13,H30+F31)</f>
        <v>1</v>
      </c>
      <c r="J31" s="4">
        <f>J30+I31*Assumptions!$B$14</f>
        <v>135</v>
      </c>
    </row>
    <row r="32" spans="1:10" ht="15" customHeight="1" x14ac:dyDescent="0.3">
      <c r="A32" s="4">
        <f t="shared" si="0"/>
        <v>30</v>
      </c>
      <c r="B32" s="4">
        <f>MIN(Assumptions!$B$6,B31+Assumptions!$B$5-C32*Assumptions!$B$7)</f>
        <v>56</v>
      </c>
      <c r="C32" s="4">
        <f>MIN(Assumptions!$B$8,FLOOR(B31/Assumptions!$B$7,1),Assumptions!$B$9-E31)</f>
        <v>1</v>
      </c>
      <c r="D32" s="4">
        <f>IF(C32&lt;Assumptions!$B$8,1,0)</f>
        <v>1</v>
      </c>
      <c r="E32" s="4">
        <f>MIN(Assumptions!$B$9,E31+C32-F32*Assumptions!$B$10)</f>
        <v>19</v>
      </c>
      <c r="F32" s="4">
        <f>MIN(Assumptions!$B$11,FLOOR(E31/Assumptions!$B$10,1),Assumptions!$B$12-H31)</f>
        <v>1</v>
      </c>
      <c r="G32" s="4">
        <f>IF(F32&lt;Assumptions!$B$11,1,0)</f>
        <v>0</v>
      </c>
      <c r="H32" s="4">
        <f>MIN(Assumptions!$B$12,H31+F32-I32)</f>
        <v>0</v>
      </c>
      <c r="I32" s="4">
        <f>MIN(Assumptions!$B$13,H31+F32)</f>
        <v>1</v>
      </c>
      <c r="J32" s="4">
        <f>J31+I32*Assumptions!$B$14</f>
        <v>140</v>
      </c>
    </row>
    <row r="33" spans="1:10" ht="15" customHeight="1" x14ac:dyDescent="0.3">
      <c r="A33" s="4">
        <f t="shared" si="0"/>
        <v>31</v>
      </c>
      <c r="B33" s="4">
        <f>MIN(Assumptions!$B$6,B32+Assumptions!$B$5-C33*Assumptions!$B$7)</f>
        <v>59</v>
      </c>
      <c r="C33" s="4">
        <f>MIN(Assumptions!$B$8,FLOOR(B32/Assumptions!$B$7,1),Assumptions!$B$9-E32)</f>
        <v>1</v>
      </c>
      <c r="D33" s="4">
        <f>IF(C33&lt;Assumptions!$B$8,1,0)</f>
        <v>1</v>
      </c>
      <c r="E33" s="4">
        <f>MIN(Assumptions!$B$9,E32+C33-F33*Assumptions!$B$10)</f>
        <v>19</v>
      </c>
      <c r="F33" s="4">
        <f>MIN(Assumptions!$B$11,FLOOR(E32/Assumptions!$B$10,1),Assumptions!$B$12-H32)</f>
        <v>1</v>
      </c>
      <c r="G33" s="4">
        <f>IF(F33&lt;Assumptions!$B$11,1,0)</f>
        <v>0</v>
      </c>
      <c r="H33" s="4">
        <f>MIN(Assumptions!$B$12,H32+F33-I33)</f>
        <v>0</v>
      </c>
      <c r="I33" s="4">
        <f>MIN(Assumptions!$B$13,H32+F33)</f>
        <v>1</v>
      </c>
      <c r="J33" s="4">
        <f>J32+I33*Assumptions!$B$14</f>
        <v>145</v>
      </c>
    </row>
    <row r="34" spans="1:10" ht="15" customHeight="1" x14ac:dyDescent="0.3">
      <c r="A34" s="4">
        <f t="shared" si="0"/>
        <v>32</v>
      </c>
      <c r="B34" s="4">
        <f>MIN(Assumptions!$B$6,B33+Assumptions!$B$5-C34*Assumptions!$B$7)</f>
        <v>62</v>
      </c>
      <c r="C34" s="4">
        <f>MIN(Assumptions!$B$8,FLOOR(B33/Assumptions!$B$7,1),Assumptions!$B$9-E33)</f>
        <v>1</v>
      </c>
      <c r="D34" s="4">
        <f>IF(C34&lt;Assumptions!$B$8,1,0)</f>
        <v>1</v>
      </c>
      <c r="E34" s="4">
        <f>MIN(Assumptions!$B$9,E33+C34-F34*Assumptions!$B$10)</f>
        <v>19</v>
      </c>
      <c r="F34" s="4">
        <f>MIN(Assumptions!$B$11,FLOOR(E33/Assumptions!$B$10,1),Assumptions!$B$12-H33)</f>
        <v>1</v>
      </c>
      <c r="G34" s="4">
        <f>IF(F34&lt;Assumptions!$B$11,1,0)</f>
        <v>0</v>
      </c>
      <c r="H34" s="4">
        <f>MIN(Assumptions!$B$12,H33+F34-I34)</f>
        <v>0</v>
      </c>
      <c r="I34" s="4">
        <f>MIN(Assumptions!$B$13,H33+F34)</f>
        <v>1</v>
      </c>
      <c r="J34" s="4">
        <f>J33+I34*Assumptions!$B$14</f>
        <v>150</v>
      </c>
    </row>
    <row r="35" spans="1:10" ht="15" customHeight="1" x14ac:dyDescent="0.3">
      <c r="A35" s="4">
        <f t="shared" ref="A35:A62" si="1">A34+1</f>
        <v>33</v>
      </c>
      <c r="B35" s="4">
        <f>MIN(Assumptions!$B$6,B34+Assumptions!$B$5-C35*Assumptions!$B$7)</f>
        <v>65</v>
      </c>
      <c r="C35" s="4">
        <f>MIN(Assumptions!$B$8,FLOOR(B34/Assumptions!$B$7,1),Assumptions!$B$9-E34)</f>
        <v>1</v>
      </c>
      <c r="D35" s="4">
        <f>IF(C35&lt;Assumptions!$B$8,1,0)</f>
        <v>1</v>
      </c>
      <c r="E35" s="4">
        <f>MIN(Assumptions!$B$9,E34+C35-F35*Assumptions!$B$10)</f>
        <v>19</v>
      </c>
      <c r="F35" s="4">
        <f>MIN(Assumptions!$B$11,FLOOR(E34/Assumptions!$B$10,1),Assumptions!$B$12-H34)</f>
        <v>1</v>
      </c>
      <c r="G35" s="4">
        <f>IF(F35&lt;Assumptions!$B$11,1,0)</f>
        <v>0</v>
      </c>
      <c r="H35" s="4">
        <f>MIN(Assumptions!$B$12,H34+F35-I35)</f>
        <v>0</v>
      </c>
      <c r="I35" s="4">
        <f>MIN(Assumptions!$B$13,H34+F35)</f>
        <v>1</v>
      </c>
      <c r="J35" s="4">
        <f>J34+I35*Assumptions!$B$14</f>
        <v>155</v>
      </c>
    </row>
    <row r="36" spans="1:10" ht="15" customHeight="1" x14ac:dyDescent="0.3">
      <c r="A36" s="4">
        <f t="shared" si="1"/>
        <v>34</v>
      </c>
      <c r="B36" s="4">
        <f>MIN(Assumptions!$B$6,B35+Assumptions!$B$5-C36*Assumptions!$B$7)</f>
        <v>68</v>
      </c>
      <c r="C36" s="4">
        <f>MIN(Assumptions!$B$8,FLOOR(B35/Assumptions!$B$7,1),Assumptions!$B$9-E35)</f>
        <v>1</v>
      </c>
      <c r="D36" s="4">
        <f>IF(C36&lt;Assumptions!$B$8,1,0)</f>
        <v>1</v>
      </c>
      <c r="E36" s="4">
        <f>MIN(Assumptions!$B$9,E35+C36-F36*Assumptions!$B$10)</f>
        <v>19</v>
      </c>
      <c r="F36" s="4">
        <f>MIN(Assumptions!$B$11,FLOOR(E35/Assumptions!$B$10,1),Assumptions!$B$12-H35)</f>
        <v>1</v>
      </c>
      <c r="G36" s="4">
        <f>IF(F36&lt;Assumptions!$B$11,1,0)</f>
        <v>0</v>
      </c>
      <c r="H36" s="4">
        <f>MIN(Assumptions!$B$12,H35+F36-I36)</f>
        <v>0</v>
      </c>
      <c r="I36" s="4">
        <f>MIN(Assumptions!$B$13,H35+F36)</f>
        <v>1</v>
      </c>
      <c r="J36" s="4">
        <f>J35+I36*Assumptions!$B$14</f>
        <v>160</v>
      </c>
    </row>
    <row r="37" spans="1:10" ht="15" customHeight="1" x14ac:dyDescent="0.3">
      <c r="A37" s="4">
        <f t="shared" si="1"/>
        <v>35</v>
      </c>
      <c r="B37" s="4">
        <f>MIN(Assumptions!$B$6,B36+Assumptions!$B$5-C37*Assumptions!$B$7)</f>
        <v>71</v>
      </c>
      <c r="C37" s="4">
        <f>MIN(Assumptions!$B$8,FLOOR(B36/Assumptions!$B$7,1),Assumptions!$B$9-E36)</f>
        <v>1</v>
      </c>
      <c r="D37" s="4">
        <f>IF(C37&lt;Assumptions!$B$8,1,0)</f>
        <v>1</v>
      </c>
      <c r="E37" s="4">
        <f>MIN(Assumptions!$B$9,E36+C37-F37*Assumptions!$B$10)</f>
        <v>19</v>
      </c>
      <c r="F37" s="4">
        <f>MIN(Assumptions!$B$11,FLOOR(E36/Assumptions!$B$10,1),Assumptions!$B$12-H36)</f>
        <v>1</v>
      </c>
      <c r="G37" s="4">
        <f>IF(F37&lt;Assumptions!$B$11,1,0)</f>
        <v>0</v>
      </c>
      <c r="H37" s="4">
        <f>MIN(Assumptions!$B$12,H36+F37-I37)</f>
        <v>0</v>
      </c>
      <c r="I37" s="4">
        <f>MIN(Assumptions!$B$13,H36+F37)</f>
        <v>1</v>
      </c>
      <c r="J37" s="4">
        <f>J36+I37*Assumptions!$B$14</f>
        <v>165</v>
      </c>
    </row>
    <row r="38" spans="1:10" ht="15" customHeight="1" x14ac:dyDescent="0.3">
      <c r="A38" s="4">
        <f t="shared" si="1"/>
        <v>36</v>
      </c>
      <c r="B38" s="4">
        <f>MIN(Assumptions!$B$6,B37+Assumptions!$B$5-C38*Assumptions!$B$7)</f>
        <v>74</v>
      </c>
      <c r="C38" s="4">
        <f>MIN(Assumptions!$B$8,FLOOR(B37/Assumptions!$B$7,1),Assumptions!$B$9-E37)</f>
        <v>1</v>
      </c>
      <c r="D38" s="4">
        <f>IF(C38&lt;Assumptions!$B$8,1,0)</f>
        <v>1</v>
      </c>
      <c r="E38" s="4">
        <f>MIN(Assumptions!$B$9,E37+C38-F38*Assumptions!$B$10)</f>
        <v>19</v>
      </c>
      <c r="F38" s="4">
        <f>MIN(Assumptions!$B$11,FLOOR(E37/Assumptions!$B$10,1),Assumptions!$B$12-H37)</f>
        <v>1</v>
      </c>
      <c r="G38" s="4">
        <f>IF(F38&lt;Assumptions!$B$11,1,0)</f>
        <v>0</v>
      </c>
      <c r="H38" s="4">
        <f>MIN(Assumptions!$B$12,H37+F38-I38)</f>
        <v>0</v>
      </c>
      <c r="I38" s="4">
        <f>MIN(Assumptions!$B$13,H37+F38)</f>
        <v>1</v>
      </c>
      <c r="J38" s="4">
        <f>J37+I38*Assumptions!$B$14</f>
        <v>170</v>
      </c>
    </row>
    <row r="39" spans="1:10" ht="15" customHeight="1" x14ac:dyDescent="0.3">
      <c r="A39" s="4">
        <f t="shared" si="1"/>
        <v>37</v>
      </c>
      <c r="B39" s="4">
        <f>MIN(Assumptions!$B$6,B38+Assumptions!$B$5-C39*Assumptions!$B$7)</f>
        <v>77</v>
      </c>
      <c r="C39" s="4">
        <f>MIN(Assumptions!$B$8,FLOOR(B38/Assumptions!$B$7,1),Assumptions!$B$9-E38)</f>
        <v>1</v>
      </c>
      <c r="D39" s="4">
        <f>IF(C39&lt;Assumptions!$B$8,1,0)</f>
        <v>1</v>
      </c>
      <c r="E39" s="4">
        <f>MIN(Assumptions!$B$9,E38+C39-F39*Assumptions!$B$10)</f>
        <v>19</v>
      </c>
      <c r="F39" s="4">
        <f>MIN(Assumptions!$B$11,FLOOR(E38/Assumptions!$B$10,1),Assumptions!$B$12-H38)</f>
        <v>1</v>
      </c>
      <c r="G39" s="4">
        <f>IF(F39&lt;Assumptions!$B$11,1,0)</f>
        <v>0</v>
      </c>
      <c r="H39" s="4">
        <f>MIN(Assumptions!$B$12,H38+F39-I39)</f>
        <v>0</v>
      </c>
      <c r="I39" s="4">
        <f>MIN(Assumptions!$B$13,H38+F39)</f>
        <v>1</v>
      </c>
      <c r="J39" s="4">
        <f>J38+I39*Assumptions!$B$14</f>
        <v>175</v>
      </c>
    </row>
    <row r="40" spans="1:10" ht="15" customHeight="1" x14ac:dyDescent="0.3">
      <c r="A40" s="4">
        <f t="shared" si="1"/>
        <v>38</v>
      </c>
      <c r="B40" s="4">
        <f>MIN(Assumptions!$B$6,B39+Assumptions!$B$5-C40*Assumptions!$B$7)</f>
        <v>80</v>
      </c>
      <c r="C40" s="4">
        <f>MIN(Assumptions!$B$8,FLOOR(B39/Assumptions!$B$7,1),Assumptions!$B$9-E39)</f>
        <v>1</v>
      </c>
      <c r="D40" s="4">
        <f>IF(C40&lt;Assumptions!$B$8,1,0)</f>
        <v>1</v>
      </c>
      <c r="E40" s="4">
        <f>MIN(Assumptions!$B$9,E39+C40-F40*Assumptions!$B$10)</f>
        <v>19</v>
      </c>
      <c r="F40" s="4">
        <f>MIN(Assumptions!$B$11,FLOOR(E39/Assumptions!$B$10,1),Assumptions!$B$12-H39)</f>
        <v>1</v>
      </c>
      <c r="G40" s="4">
        <f>IF(F40&lt;Assumptions!$B$11,1,0)</f>
        <v>0</v>
      </c>
      <c r="H40" s="4">
        <f>MIN(Assumptions!$B$12,H39+F40-I40)</f>
        <v>0</v>
      </c>
      <c r="I40" s="4">
        <f>MIN(Assumptions!$B$13,H39+F40)</f>
        <v>1</v>
      </c>
      <c r="J40" s="4">
        <f>J39+I40*Assumptions!$B$14</f>
        <v>180</v>
      </c>
    </row>
    <row r="41" spans="1:10" ht="15" customHeight="1" x14ac:dyDescent="0.3">
      <c r="A41" s="4">
        <f t="shared" si="1"/>
        <v>39</v>
      </c>
      <c r="B41" s="4">
        <f>MIN(Assumptions!$B$6,B40+Assumptions!$B$5-C41*Assumptions!$B$7)</f>
        <v>83</v>
      </c>
      <c r="C41" s="4">
        <f>MIN(Assumptions!$B$8,FLOOR(B40/Assumptions!$B$7,1),Assumptions!$B$9-E40)</f>
        <v>1</v>
      </c>
      <c r="D41" s="4">
        <f>IF(C41&lt;Assumptions!$B$8,1,0)</f>
        <v>1</v>
      </c>
      <c r="E41" s="4">
        <f>MIN(Assumptions!$B$9,E40+C41-F41*Assumptions!$B$10)</f>
        <v>19</v>
      </c>
      <c r="F41" s="4">
        <f>MIN(Assumptions!$B$11,FLOOR(E40/Assumptions!$B$10,1),Assumptions!$B$12-H40)</f>
        <v>1</v>
      </c>
      <c r="G41" s="4">
        <f>IF(F41&lt;Assumptions!$B$11,1,0)</f>
        <v>0</v>
      </c>
      <c r="H41" s="4">
        <f>MIN(Assumptions!$B$12,H40+F41-I41)</f>
        <v>0</v>
      </c>
      <c r="I41" s="4">
        <f>MIN(Assumptions!$B$13,H40+F41)</f>
        <v>1</v>
      </c>
      <c r="J41" s="4">
        <f>J40+I41*Assumptions!$B$14</f>
        <v>185</v>
      </c>
    </row>
    <row r="42" spans="1:10" ht="15" customHeight="1" x14ac:dyDescent="0.3">
      <c r="A42" s="4">
        <f t="shared" si="1"/>
        <v>40</v>
      </c>
      <c r="B42" s="4">
        <f>MIN(Assumptions!$B$6,B41+Assumptions!$B$5-C42*Assumptions!$B$7)</f>
        <v>86</v>
      </c>
      <c r="C42" s="4">
        <f>MIN(Assumptions!$B$8,FLOOR(B41/Assumptions!$B$7,1),Assumptions!$B$9-E41)</f>
        <v>1</v>
      </c>
      <c r="D42" s="4">
        <f>IF(C42&lt;Assumptions!$B$8,1,0)</f>
        <v>1</v>
      </c>
      <c r="E42" s="4">
        <f>MIN(Assumptions!$B$9,E41+C42-F42*Assumptions!$B$10)</f>
        <v>19</v>
      </c>
      <c r="F42" s="4">
        <f>MIN(Assumptions!$B$11,FLOOR(E41/Assumptions!$B$10,1),Assumptions!$B$12-H41)</f>
        <v>1</v>
      </c>
      <c r="G42" s="4">
        <f>IF(F42&lt;Assumptions!$B$11,1,0)</f>
        <v>0</v>
      </c>
      <c r="H42" s="4">
        <f>MIN(Assumptions!$B$12,H41+F42-I42)</f>
        <v>0</v>
      </c>
      <c r="I42" s="4">
        <f>MIN(Assumptions!$B$13,H41+F42)</f>
        <v>1</v>
      </c>
      <c r="J42" s="4">
        <f>J41+I42*Assumptions!$B$14</f>
        <v>190</v>
      </c>
    </row>
    <row r="43" spans="1:10" ht="15" customHeight="1" x14ac:dyDescent="0.3">
      <c r="A43" s="4">
        <f t="shared" si="1"/>
        <v>41</v>
      </c>
      <c r="B43" s="4">
        <f>MIN(Assumptions!$B$6,B42+Assumptions!$B$5-C43*Assumptions!$B$7)</f>
        <v>89</v>
      </c>
      <c r="C43" s="4">
        <f>MIN(Assumptions!$B$8,FLOOR(B42/Assumptions!$B$7,1),Assumptions!$B$9-E42)</f>
        <v>1</v>
      </c>
      <c r="D43" s="4">
        <f>IF(C43&lt;Assumptions!$B$8,1,0)</f>
        <v>1</v>
      </c>
      <c r="E43" s="4">
        <f>MIN(Assumptions!$B$9,E42+C43-F43*Assumptions!$B$10)</f>
        <v>19</v>
      </c>
      <c r="F43" s="4">
        <f>MIN(Assumptions!$B$11,FLOOR(E42/Assumptions!$B$10,1),Assumptions!$B$12-H42)</f>
        <v>1</v>
      </c>
      <c r="G43" s="4">
        <f>IF(F43&lt;Assumptions!$B$11,1,0)</f>
        <v>0</v>
      </c>
      <c r="H43" s="4">
        <f>MIN(Assumptions!$B$12,H42+F43-I43)</f>
        <v>0</v>
      </c>
      <c r="I43" s="4">
        <f>MIN(Assumptions!$B$13,H42+F43)</f>
        <v>1</v>
      </c>
      <c r="J43" s="4">
        <f>J42+I43*Assumptions!$B$14</f>
        <v>195</v>
      </c>
    </row>
    <row r="44" spans="1:10" ht="15" customHeight="1" x14ac:dyDescent="0.3">
      <c r="A44" s="4">
        <f t="shared" si="1"/>
        <v>42</v>
      </c>
      <c r="B44" s="4">
        <f>MIN(Assumptions!$B$6,B43+Assumptions!$B$5-C44*Assumptions!$B$7)</f>
        <v>92</v>
      </c>
      <c r="C44" s="4">
        <f>MIN(Assumptions!$B$8,FLOOR(B43/Assumptions!$B$7,1),Assumptions!$B$9-E43)</f>
        <v>1</v>
      </c>
      <c r="D44" s="4">
        <f>IF(C44&lt;Assumptions!$B$8,1,0)</f>
        <v>1</v>
      </c>
      <c r="E44" s="4">
        <f>MIN(Assumptions!$B$9,E43+C44-F44*Assumptions!$B$10)</f>
        <v>19</v>
      </c>
      <c r="F44" s="4">
        <f>MIN(Assumptions!$B$11,FLOOR(E43/Assumptions!$B$10,1),Assumptions!$B$12-H43)</f>
        <v>1</v>
      </c>
      <c r="G44" s="4">
        <f>IF(F44&lt;Assumptions!$B$11,1,0)</f>
        <v>0</v>
      </c>
      <c r="H44" s="4">
        <f>MIN(Assumptions!$B$12,H43+F44-I44)</f>
        <v>0</v>
      </c>
      <c r="I44" s="4">
        <f>MIN(Assumptions!$B$13,H43+F44)</f>
        <v>1</v>
      </c>
      <c r="J44" s="4">
        <f>J43+I44*Assumptions!$B$14</f>
        <v>200</v>
      </c>
    </row>
    <row r="45" spans="1:10" ht="15" customHeight="1" x14ac:dyDescent="0.3">
      <c r="A45" s="4">
        <f t="shared" si="1"/>
        <v>43</v>
      </c>
      <c r="B45" s="4">
        <f>MIN(Assumptions!$B$6,B44+Assumptions!$B$5-C45*Assumptions!$B$7)</f>
        <v>95</v>
      </c>
      <c r="C45" s="4">
        <f>MIN(Assumptions!$B$8,FLOOR(B44/Assumptions!$B$7,1),Assumptions!$B$9-E44)</f>
        <v>1</v>
      </c>
      <c r="D45" s="4">
        <f>IF(C45&lt;Assumptions!$B$8,1,0)</f>
        <v>1</v>
      </c>
      <c r="E45" s="4">
        <f>MIN(Assumptions!$B$9,E44+C45-F45*Assumptions!$B$10)</f>
        <v>19</v>
      </c>
      <c r="F45" s="4">
        <f>MIN(Assumptions!$B$11,FLOOR(E44/Assumptions!$B$10,1),Assumptions!$B$12-H44)</f>
        <v>1</v>
      </c>
      <c r="G45" s="4">
        <f>IF(F45&lt;Assumptions!$B$11,1,0)</f>
        <v>0</v>
      </c>
      <c r="H45" s="4">
        <f>MIN(Assumptions!$B$12,H44+F45-I45)</f>
        <v>0</v>
      </c>
      <c r="I45" s="4">
        <f>MIN(Assumptions!$B$13,H44+F45)</f>
        <v>1</v>
      </c>
      <c r="J45" s="4">
        <f>J44+I45*Assumptions!$B$14</f>
        <v>205</v>
      </c>
    </row>
    <row r="46" spans="1:10" ht="15" customHeight="1" x14ac:dyDescent="0.3">
      <c r="A46" s="4">
        <f t="shared" si="1"/>
        <v>44</v>
      </c>
      <c r="B46" s="4">
        <f>MIN(Assumptions!$B$6,B45+Assumptions!$B$5-C46*Assumptions!$B$7)</f>
        <v>98</v>
      </c>
      <c r="C46" s="4">
        <f>MIN(Assumptions!$B$8,FLOOR(B45/Assumptions!$B$7,1),Assumptions!$B$9-E45)</f>
        <v>1</v>
      </c>
      <c r="D46" s="4">
        <f>IF(C46&lt;Assumptions!$B$8,1,0)</f>
        <v>1</v>
      </c>
      <c r="E46" s="4">
        <f>MIN(Assumptions!$B$9,E45+C46-F46*Assumptions!$B$10)</f>
        <v>19</v>
      </c>
      <c r="F46" s="4">
        <f>MIN(Assumptions!$B$11,FLOOR(E45/Assumptions!$B$10,1),Assumptions!$B$12-H45)</f>
        <v>1</v>
      </c>
      <c r="G46" s="4">
        <f>IF(F46&lt;Assumptions!$B$11,1,0)</f>
        <v>0</v>
      </c>
      <c r="H46" s="4">
        <f>MIN(Assumptions!$B$12,H45+F46-I46)</f>
        <v>0</v>
      </c>
      <c r="I46" s="4">
        <f>MIN(Assumptions!$B$13,H45+F46)</f>
        <v>1</v>
      </c>
      <c r="J46" s="4">
        <f>J45+I46*Assumptions!$B$14</f>
        <v>210</v>
      </c>
    </row>
    <row r="47" spans="1:10" ht="15" customHeight="1" x14ac:dyDescent="0.3">
      <c r="A47" s="4">
        <f t="shared" si="1"/>
        <v>45</v>
      </c>
      <c r="B47" s="4">
        <f>MIN(Assumptions!$B$6,B46+Assumptions!$B$5-C47*Assumptions!$B$7)</f>
        <v>100</v>
      </c>
      <c r="C47" s="4">
        <f>MIN(Assumptions!$B$8,FLOOR(B46/Assumptions!$B$7,1),Assumptions!$B$9-E46)</f>
        <v>1</v>
      </c>
      <c r="D47" s="4">
        <f>IF(C47&lt;Assumptions!$B$8,1,0)</f>
        <v>1</v>
      </c>
      <c r="E47" s="4">
        <f>MIN(Assumptions!$B$9,E46+C47-F47*Assumptions!$B$10)</f>
        <v>19</v>
      </c>
      <c r="F47" s="4">
        <f>MIN(Assumptions!$B$11,FLOOR(E46/Assumptions!$B$10,1),Assumptions!$B$12-H46)</f>
        <v>1</v>
      </c>
      <c r="G47" s="4">
        <f>IF(F47&lt;Assumptions!$B$11,1,0)</f>
        <v>0</v>
      </c>
      <c r="H47" s="4">
        <f>MIN(Assumptions!$B$12,H46+F47-I47)</f>
        <v>0</v>
      </c>
      <c r="I47" s="4">
        <f>MIN(Assumptions!$B$13,H46+F47)</f>
        <v>1</v>
      </c>
      <c r="J47" s="4">
        <f>J46+I47*Assumptions!$B$14</f>
        <v>215</v>
      </c>
    </row>
    <row r="48" spans="1:10" ht="15" customHeight="1" x14ac:dyDescent="0.3">
      <c r="A48" s="4">
        <f t="shared" si="1"/>
        <v>46</v>
      </c>
      <c r="B48" s="4">
        <f>MIN(Assumptions!$B$6,B47+Assumptions!$B$5-C48*Assumptions!$B$7)</f>
        <v>100</v>
      </c>
      <c r="C48" s="4">
        <f>MIN(Assumptions!$B$8,FLOOR(B47/Assumptions!$B$7,1),Assumptions!$B$9-E47)</f>
        <v>1</v>
      </c>
      <c r="D48" s="4">
        <f>IF(C48&lt;Assumptions!$B$8,1,0)</f>
        <v>1</v>
      </c>
      <c r="E48" s="4">
        <f>MIN(Assumptions!$B$9,E47+C48-F48*Assumptions!$B$10)</f>
        <v>19</v>
      </c>
      <c r="F48" s="4">
        <f>MIN(Assumptions!$B$11,FLOOR(E47/Assumptions!$B$10,1),Assumptions!$B$12-H47)</f>
        <v>1</v>
      </c>
      <c r="G48" s="4">
        <f>IF(F48&lt;Assumptions!$B$11,1,0)</f>
        <v>0</v>
      </c>
      <c r="H48" s="4">
        <f>MIN(Assumptions!$B$12,H47+F48-I48)</f>
        <v>0</v>
      </c>
      <c r="I48" s="4">
        <f>MIN(Assumptions!$B$13,H47+F48)</f>
        <v>1</v>
      </c>
      <c r="J48" s="4">
        <f>J47+I48*Assumptions!$B$14</f>
        <v>220</v>
      </c>
    </row>
    <row r="49" spans="1:10" ht="15" customHeight="1" x14ac:dyDescent="0.3">
      <c r="A49" s="4">
        <f t="shared" si="1"/>
        <v>47</v>
      </c>
      <c r="B49" s="4">
        <f>MIN(Assumptions!$B$6,B48+Assumptions!$B$5-C49*Assumptions!$B$7)</f>
        <v>100</v>
      </c>
      <c r="C49" s="4">
        <f>MIN(Assumptions!$B$8,FLOOR(B48/Assumptions!$B$7,1),Assumptions!$B$9-E48)</f>
        <v>1</v>
      </c>
      <c r="D49" s="4">
        <f>IF(C49&lt;Assumptions!$B$8,1,0)</f>
        <v>1</v>
      </c>
      <c r="E49" s="4">
        <f>MIN(Assumptions!$B$9,E48+C49-F49*Assumptions!$B$10)</f>
        <v>19</v>
      </c>
      <c r="F49" s="4">
        <f>MIN(Assumptions!$B$11,FLOOR(E48/Assumptions!$B$10,1),Assumptions!$B$12-H48)</f>
        <v>1</v>
      </c>
      <c r="G49" s="4">
        <f>IF(F49&lt;Assumptions!$B$11,1,0)</f>
        <v>0</v>
      </c>
      <c r="H49" s="4">
        <f>MIN(Assumptions!$B$12,H48+F49-I49)</f>
        <v>0</v>
      </c>
      <c r="I49" s="4">
        <f>MIN(Assumptions!$B$13,H48+F49)</f>
        <v>1</v>
      </c>
      <c r="J49" s="4">
        <f>J48+I49*Assumptions!$B$14</f>
        <v>225</v>
      </c>
    </row>
    <row r="50" spans="1:10" ht="15" customHeight="1" x14ac:dyDescent="0.3">
      <c r="A50" s="4">
        <f t="shared" si="1"/>
        <v>48</v>
      </c>
      <c r="B50" s="4">
        <f>MIN(Assumptions!$B$6,B49+Assumptions!$B$5-C50*Assumptions!$B$7)</f>
        <v>100</v>
      </c>
      <c r="C50" s="4">
        <f>MIN(Assumptions!$B$8,FLOOR(B49/Assumptions!$B$7,1),Assumptions!$B$9-E49)</f>
        <v>1</v>
      </c>
      <c r="D50" s="4">
        <f>IF(C50&lt;Assumptions!$B$8,1,0)</f>
        <v>1</v>
      </c>
      <c r="E50" s="4">
        <f>MIN(Assumptions!$B$9,E49+C50-F50*Assumptions!$B$10)</f>
        <v>19</v>
      </c>
      <c r="F50" s="4">
        <f>MIN(Assumptions!$B$11,FLOOR(E49/Assumptions!$B$10,1),Assumptions!$B$12-H49)</f>
        <v>1</v>
      </c>
      <c r="G50" s="4">
        <f>IF(F50&lt;Assumptions!$B$11,1,0)</f>
        <v>0</v>
      </c>
      <c r="H50" s="4">
        <f>MIN(Assumptions!$B$12,H49+F50-I50)</f>
        <v>0</v>
      </c>
      <c r="I50" s="4">
        <f>MIN(Assumptions!$B$13,H49+F50)</f>
        <v>1</v>
      </c>
      <c r="J50" s="4">
        <f>J49+I50*Assumptions!$B$14</f>
        <v>230</v>
      </c>
    </row>
    <row r="51" spans="1:10" ht="15" customHeight="1" x14ac:dyDescent="0.3">
      <c r="A51" s="4">
        <f t="shared" si="1"/>
        <v>49</v>
      </c>
      <c r="B51" s="4">
        <f>MIN(Assumptions!$B$6,B50+Assumptions!$B$5-C51*Assumptions!$B$7)</f>
        <v>100</v>
      </c>
      <c r="C51" s="4">
        <f>MIN(Assumptions!$B$8,FLOOR(B50/Assumptions!$B$7,1),Assumptions!$B$9-E50)</f>
        <v>1</v>
      </c>
      <c r="D51" s="4">
        <f>IF(C51&lt;Assumptions!$B$8,1,0)</f>
        <v>1</v>
      </c>
      <c r="E51" s="4">
        <f>MIN(Assumptions!$B$9,E50+C51-F51*Assumptions!$B$10)</f>
        <v>19</v>
      </c>
      <c r="F51" s="4">
        <f>MIN(Assumptions!$B$11,FLOOR(E50/Assumptions!$B$10,1),Assumptions!$B$12-H50)</f>
        <v>1</v>
      </c>
      <c r="G51" s="4">
        <f>IF(F51&lt;Assumptions!$B$11,1,0)</f>
        <v>0</v>
      </c>
      <c r="H51" s="4">
        <f>MIN(Assumptions!$B$12,H50+F51-I51)</f>
        <v>0</v>
      </c>
      <c r="I51" s="4">
        <f>MIN(Assumptions!$B$13,H50+F51)</f>
        <v>1</v>
      </c>
      <c r="J51" s="4">
        <f>J50+I51*Assumptions!$B$14</f>
        <v>235</v>
      </c>
    </row>
    <row r="52" spans="1:10" ht="15" customHeight="1" x14ac:dyDescent="0.3">
      <c r="A52" s="4">
        <f t="shared" si="1"/>
        <v>50</v>
      </c>
      <c r="B52" s="4">
        <f>MIN(Assumptions!$B$6,B51+Assumptions!$B$5-C52*Assumptions!$B$7)</f>
        <v>100</v>
      </c>
      <c r="C52" s="4">
        <f>MIN(Assumptions!$B$8,FLOOR(B51/Assumptions!$B$7,1),Assumptions!$B$9-E51)</f>
        <v>1</v>
      </c>
      <c r="D52" s="4">
        <f>IF(C52&lt;Assumptions!$B$8,1,0)</f>
        <v>1</v>
      </c>
      <c r="E52" s="4">
        <f>MIN(Assumptions!$B$9,E51+C52-F52*Assumptions!$B$10)</f>
        <v>19</v>
      </c>
      <c r="F52" s="4">
        <f>MIN(Assumptions!$B$11,FLOOR(E51/Assumptions!$B$10,1),Assumptions!$B$12-H51)</f>
        <v>1</v>
      </c>
      <c r="G52" s="4">
        <f>IF(F52&lt;Assumptions!$B$11,1,0)</f>
        <v>0</v>
      </c>
      <c r="H52" s="4">
        <f>MIN(Assumptions!$B$12,H51+F52-I52)</f>
        <v>0</v>
      </c>
      <c r="I52" s="4">
        <f>MIN(Assumptions!$B$13,H51+F52)</f>
        <v>1</v>
      </c>
      <c r="J52" s="4">
        <f>J51+I52*Assumptions!$B$14</f>
        <v>240</v>
      </c>
    </row>
    <row r="53" spans="1:10" ht="15" customHeight="1" x14ac:dyDescent="0.3">
      <c r="A53" s="4">
        <f t="shared" si="1"/>
        <v>51</v>
      </c>
      <c r="B53" s="4">
        <f>MIN(Assumptions!$B$6,B52+Assumptions!$B$5-C53*Assumptions!$B$7)</f>
        <v>100</v>
      </c>
      <c r="C53" s="4">
        <f>MIN(Assumptions!$B$8,FLOOR(B52/Assumptions!$B$7,1),Assumptions!$B$9-E52)</f>
        <v>1</v>
      </c>
      <c r="D53" s="4">
        <f>IF(C53&lt;Assumptions!$B$8,1,0)</f>
        <v>1</v>
      </c>
      <c r="E53" s="4">
        <f>MIN(Assumptions!$B$9,E52+C53-F53*Assumptions!$B$10)</f>
        <v>19</v>
      </c>
      <c r="F53" s="4">
        <f>MIN(Assumptions!$B$11,FLOOR(E52/Assumptions!$B$10,1),Assumptions!$B$12-H52)</f>
        <v>1</v>
      </c>
      <c r="G53" s="4">
        <f>IF(F53&lt;Assumptions!$B$11,1,0)</f>
        <v>0</v>
      </c>
      <c r="H53" s="4">
        <f>MIN(Assumptions!$B$12,H52+F53-I53)</f>
        <v>0</v>
      </c>
      <c r="I53" s="4">
        <f>MIN(Assumptions!$B$13,H52+F53)</f>
        <v>1</v>
      </c>
      <c r="J53" s="4">
        <f>J52+I53*Assumptions!$B$14</f>
        <v>245</v>
      </c>
    </row>
    <row r="54" spans="1:10" ht="15" customHeight="1" x14ac:dyDescent="0.3">
      <c r="A54" s="4">
        <f t="shared" si="1"/>
        <v>52</v>
      </c>
      <c r="B54" s="4">
        <f>MIN(Assumptions!$B$6,B53+Assumptions!$B$5-C54*Assumptions!$B$7)</f>
        <v>100</v>
      </c>
      <c r="C54" s="4">
        <f>MIN(Assumptions!$B$8,FLOOR(B53/Assumptions!$B$7,1),Assumptions!$B$9-E53)</f>
        <v>1</v>
      </c>
      <c r="D54" s="4">
        <f>IF(C54&lt;Assumptions!$B$8,1,0)</f>
        <v>1</v>
      </c>
      <c r="E54" s="4">
        <f>MIN(Assumptions!$B$9,E53+C54-F54*Assumptions!$B$10)</f>
        <v>19</v>
      </c>
      <c r="F54" s="4">
        <f>MIN(Assumptions!$B$11,FLOOR(E53/Assumptions!$B$10,1),Assumptions!$B$12-H53)</f>
        <v>1</v>
      </c>
      <c r="G54" s="4">
        <f>IF(F54&lt;Assumptions!$B$11,1,0)</f>
        <v>0</v>
      </c>
      <c r="H54" s="4">
        <f>MIN(Assumptions!$B$12,H53+F54-I54)</f>
        <v>0</v>
      </c>
      <c r="I54" s="4">
        <f>MIN(Assumptions!$B$13,H53+F54)</f>
        <v>1</v>
      </c>
      <c r="J54" s="4">
        <f>J53+I54*Assumptions!$B$14</f>
        <v>250</v>
      </c>
    </row>
    <row r="55" spans="1:10" ht="15" customHeight="1" x14ac:dyDescent="0.3">
      <c r="A55" s="4">
        <f t="shared" si="1"/>
        <v>53</v>
      </c>
      <c r="B55" s="4">
        <f>MIN(Assumptions!$B$6,B54+Assumptions!$B$5-C55*Assumptions!$B$7)</f>
        <v>100</v>
      </c>
      <c r="C55" s="4">
        <f>MIN(Assumptions!$B$8,FLOOR(B54/Assumptions!$B$7,1),Assumptions!$B$9-E54)</f>
        <v>1</v>
      </c>
      <c r="D55" s="4">
        <f>IF(C55&lt;Assumptions!$B$8,1,0)</f>
        <v>1</v>
      </c>
      <c r="E55" s="4">
        <f>MIN(Assumptions!$B$9,E54+C55-F55*Assumptions!$B$10)</f>
        <v>19</v>
      </c>
      <c r="F55" s="4">
        <f>MIN(Assumptions!$B$11,FLOOR(E54/Assumptions!$B$10,1),Assumptions!$B$12-H54)</f>
        <v>1</v>
      </c>
      <c r="G55" s="4">
        <f>IF(F55&lt;Assumptions!$B$11,1,0)</f>
        <v>0</v>
      </c>
      <c r="H55" s="4">
        <f>MIN(Assumptions!$B$12,H54+F55-I55)</f>
        <v>0</v>
      </c>
      <c r="I55" s="4">
        <f>MIN(Assumptions!$B$13,H54+F55)</f>
        <v>1</v>
      </c>
      <c r="J55" s="4">
        <f>J54+I55*Assumptions!$B$14</f>
        <v>255</v>
      </c>
    </row>
    <row r="56" spans="1:10" ht="15" customHeight="1" x14ac:dyDescent="0.3">
      <c r="A56" s="4">
        <f t="shared" si="1"/>
        <v>54</v>
      </c>
      <c r="B56" s="4">
        <f>MIN(Assumptions!$B$6,B55+Assumptions!$B$5-C56*Assumptions!$B$7)</f>
        <v>100</v>
      </c>
      <c r="C56" s="4">
        <f>MIN(Assumptions!$B$8,FLOOR(B55/Assumptions!$B$7,1),Assumptions!$B$9-E55)</f>
        <v>1</v>
      </c>
      <c r="D56" s="4">
        <f>IF(C56&lt;Assumptions!$B$8,1,0)</f>
        <v>1</v>
      </c>
      <c r="E56" s="4">
        <f>MIN(Assumptions!$B$9,E55+C56-F56*Assumptions!$B$10)</f>
        <v>19</v>
      </c>
      <c r="F56" s="4">
        <f>MIN(Assumptions!$B$11,FLOOR(E55/Assumptions!$B$10,1),Assumptions!$B$12-H55)</f>
        <v>1</v>
      </c>
      <c r="G56" s="4">
        <f>IF(F56&lt;Assumptions!$B$11,1,0)</f>
        <v>0</v>
      </c>
      <c r="H56" s="4">
        <f>MIN(Assumptions!$B$12,H55+F56-I56)</f>
        <v>0</v>
      </c>
      <c r="I56" s="4">
        <f>MIN(Assumptions!$B$13,H55+F56)</f>
        <v>1</v>
      </c>
      <c r="J56" s="4">
        <f>J55+I56*Assumptions!$B$14</f>
        <v>260</v>
      </c>
    </row>
    <row r="57" spans="1:10" ht="15" customHeight="1" x14ac:dyDescent="0.3">
      <c r="A57" s="4">
        <f t="shared" si="1"/>
        <v>55</v>
      </c>
      <c r="B57" s="4">
        <f>MIN(Assumptions!$B$6,B56+Assumptions!$B$5-C57*Assumptions!$B$7)</f>
        <v>100</v>
      </c>
      <c r="C57" s="4">
        <f>MIN(Assumptions!$B$8,FLOOR(B56/Assumptions!$B$7,1),Assumptions!$B$9-E56)</f>
        <v>1</v>
      </c>
      <c r="D57" s="4">
        <f>IF(C57&lt;Assumptions!$B$8,1,0)</f>
        <v>1</v>
      </c>
      <c r="E57" s="4">
        <f>MIN(Assumptions!$B$9,E56+C57-F57*Assumptions!$B$10)</f>
        <v>19</v>
      </c>
      <c r="F57" s="4">
        <f>MIN(Assumptions!$B$11,FLOOR(E56/Assumptions!$B$10,1),Assumptions!$B$12-H56)</f>
        <v>1</v>
      </c>
      <c r="G57" s="4">
        <f>IF(F57&lt;Assumptions!$B$11,1,0)</f>
        <v>0</v>
      </c>
      <c r="H57" s="4">
        <f>MIN(Assumptions!$B$12,H56+F57-I57)</f>
        <v>0</v>
      </c>
      <c r="I57" s="4">
        <f>MIN(Assumptions!$B$13,H56+F57)</f>
        <v>1</v>
      </c>
      <c r="J57" s="4">
        <f>J56+I57*Assumptions!$B$14</f>
        <v>265</v>
      </c>
    </row>
    <row r="58" spans="1:10" ht="15" customHeight="1" x14ac:dyDescent="0.3">
      <c r="A58" s="4">
        <f t="shared" si="1"/>
        <v>56</v>
      </c>
      <c r="B58" s="4">
        <f>MIN(Assumptions!$B$6,B57+Assumptions!$B$5-C58*Assumptions!$B$7)</f>
        <v>100</v>
      </c>
      <c r="C58" s="4">
        <f>MIN(Assumptions!$B$8,FLOOR(B57/Assumptions!$B$7,1),Assumptions!$B$9-E57)</f>
        <v>1</v>
      </c>
      <c r="D58" s="4">
        <f>IF(C58&lt;Assumptions!$B$8,1,0)</f>
        <v>1</v>
      </c>
      <c r="E58" s="4">
        <f>MIN(Assumptions!$B$9,E57+C58-F58*Assumptions!$B$10)</f>
        <v>19</v>
      </c>
      <c r="F58" s="4">
        <f>MIN(Assumptions!$B$11,FLOOR(E57/Assumptions!$B$10,1),Assumptions!$B$12-H57)</f>
        <v>1</v>
      </c>
      <c r="G58" s="4">
        <f>IF(F58&lt;Assumptions!$B$11,1,0)</f>
        <v>0</v>
      </c>
      <c r="H58" s="4">
        <f>MIN(Assumptions!$B$12,H57+F58-I58)</f>
        <v>0</v>
      </c>
      <c r="I58" s="4">
        <f>MIN(Assumptions!$B$13,H57+F58)</f>
        <v>1</v>
      </c>
      <c r="J58" s="4">
        <f>J57+I58*Assumptions!$B$14</f>
        <v>270</v>
      </c>
    </row>
    <row r="59" spans="1:10" ht="15" customHeight="1" x14ac:dyDescent="0.3">
      <c r="A59" s="4">
        <f t="shared" si="1"/>
        <v>57</v>
      </c>
      <c r="B59" s="4">
        <f>MIN(Assumptions!$B$6,B58+Assumptions!$B$5-C59*Assumptions!$B$7)</f>
        <v>100</v>
      </c>
      <c r="C59" s="4">
        <f>MIN(Assumptions!$B$8,FLOOR(B58/Assumptions!$B$7,1),Assumptions!$B$9-E58)</f>
        <v>1</v>
      </c>
      <c r="D59" s="4">
        <f>IF(C59&lt;Assumptions!$B$8,1,0)</f>
        <v>1</v>
      </c>
      <c r="E59" s="4">
        <f>MIN(Assumptions!$B$9,E58+C59-F59*Assumptions!$B$10)</f>
        <v>19</v>
      </c>
      <c r="F59" s="4">
        <f>MIN(Assumptions!$B$11,FLOOR(E58/Assumptions!$B$10,1),Assumptions!$B$12-H58)</f>
        <v>1</v>
      </c>
      <c r="G59" s="4">
        <f>IF(F59&lt;Assumptions!$B$11,1,0)</f>
        <v>0</v>
      </c>
      <c r="H59" s="4">
        <f>MIN(Assumptions!$B$12,H58+F59-I59)</f>
        <v>0</v>
      </c>
      <c r="I59" s="4">
        <f>MIN(Assumptions!$B$13,H58+F59)</f>
        <v>1</v>
      </c>
      <c r="J59" s="4">
        <f>J58+I59*Assumptions!$B$14</f>
        <v>275</v>
      </c>
    </row>
    <row r="60" spans="1:10" ht="15" customHeight="1" x14ac:dyDescent="0.3">
      <c r="A60" s="4">
        <f t="shared" si="1"/>
        <v>58</v>
      </c>
      <c r="B60" s="4">
        <f>MIN(Assumptions!$B$6,B59+Assumptions!$B$5-C60*Assumptions!$B$7)</f>
        <v>100</v>
      </c>
      <c r="C60" s="4">
        <f>MIN(Assumptions!$B$8,FLOOR(B59/Assumptions!$B$7,1),Assumptions!$B$9-E59)</f>
        <v>1</v>
      </c>
      <c r="D60" s="4">
        <f>IF(C60&lt;Assumptions!$B$8,1,0)</f>
        <v>1</v>
      </c>
      <c r="E60" s="4">
        <f>MIN(Assumptions!$B$9,E59+C60-F60*Assumptions!$B$10)</f>
        <v>19</v>
      </c>
      <c r="F60" s="4">
        <f>MIN(Assumptions!$B$11,FLOOR(E59/Assumptions!$B$10,1),Assumptions!$B$12-H59)</f>
        <v>1</v>
      </c>
      <c r="G60" s="4">
        <f>IF(F60&lt;Assumptions!$B$11,1,0)</f>
        <v>0</v>
      </c>
      <c r="H60" s="4">
        <f>MIN(Assumptions!$B$12,H59+F60-I60)</f>
        <v>0</v>
      </c>
      <c r="I60" s="4">
        <f>MIN(Assumptions!$B$13,H59+F60)</f>
        <v>1</v>
      </c>
      <c r="J60" s="4">
        <f>J59+I60*Assumptions!$B$14</f>
        <v>280</v>
      </c>
    </row>
    <row r="61" spans="1:10" ht="15" customHeight="1" x14ac:dyDescent="0.3">
      <c r="A61" s="4">
        <f t="shared" si="1"/>
        <v>59</v>
      </c>
      <c r="B61" s="4">
        <f>MIN(Assumptions!$B$6,B60+Assumptions!$B$5-C61*Assumptions!$B$7)</f>
        <v>100</v>
      </c>
      <c r="C61" s="4">
        <f>MIN(Assumptions!$B$8,FLOOR(B60/Assumptions!$B$7,1),Assumptions!$B$9-E60)</f>
        <v>1</v>
      </c>
      <c r="D61" s="4">
        <f>IF(C61&lt;Assumptions!$B$8,1,0)</f>
        <v>1</v>
      </c>
      <c r="E61" s="4">
        <f>MIN(Assumptions!$B$9,E60+C61-F61*Assumptions!$B$10)</f>
        <v>19</v>
      </c>
      <c r="F61" s="4">
        <f>MIN(Assumptions!$B$11,FLOOR(E60/Assumptions!$B$10,1),Assumptions!$B$12-H60)</f>
        <v>1</v>
      </c>
      <c r="G61" s="4">
        <f>IF(F61&lt;Assumptions!$B$11,1,0)</f>
        <v>0</v>
      </c>
      <c r="H61" s="4">
        <f>MIN(Assumptions!$B$12,H60+F61-I61)</f>
        <v>0</v>
      </c>
      <c r="I61" s="4">
        <f>MIN(Assumptions!$B$13,H60+F61)</f>
        <v>1</v>
      </c>
      <c r="J61" s="4">
        <f>J60+I61*Assumptions!$B$14</f>
        <v>285</v>
      </c>
    </row>
    <row r="62" spans="1:10" ht="15" customHeight="1" x14ac:dyDescent="0.3">
      <c r="A62" s="4">
        <f t="shared" si="1"/>
        <v>60</v>
      </c>
      <c r="B62" s="4">
        <f>MIN(Assumptions!$B$6,B61+Assumptions!$B$5-C62*Assumptions!$B$7)</f>
        <v>100</v>
      </c>
      <c r="C62" s="4">
        <f>MIN(Assumptions!$B$8,FLOOR(B61/Assumptions!$B$7,1),Assumptions!$B$9-E61)</f>
        <v>1</v>
      </c>
      <c r="D62" s="4">
        <f>IF(C62&lt;Assumptions!$B$8,1,0)</f>
        <v>1</v>
      </c>
      <c r="E62" s="4">
        <f>MIN(Assumptions!$B$9,E61+C62-F62*Assumptions!$B$10)</f>
        <v>19</v>
      </c>
      <c r="F62" s="4">
        <f>MIN(Assumptions!$B$11,FLOOR(E61/Assumptions!$B$10,1),Assumptions!$B$12-H61)</f>
        <v>1</v>
      </c>
      <c r="G62" s="4">
        <f>IF(F62&lt;Assumptions!$B$11,1,0)</f>
        <v>0</v>
      </c>
      <c r="H62" s="4">
        <f>MIN(Assumptions!$B$12,H61+F62-I62)</f>
        <v>0</v>
      </c>
      <c r="I62" s="4">
        <f>MIN(Assumptions!$B$13,H61+F62)</f>
        <v>1</v>
      </c>
      <c r="J62" s="4">
        <f>J61+I62*Assumptions!$B$14</f>
        <v>290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zoomScaleNormal="100" workbookViewId="0">
      <selection activeCell="F28" sqref="F28"/>
    </sheetView>
  </sheetViews>
  <sheetFormatPr defaultColWidth="8.6640625" defaultRowHeight="14.4" x14ac:dyDescent="0.3"/>
  <cols>
    <col min="1" max="1" width="100" customWidth="1"/>
  </cols>
  <sheetData>
    <row r="1" spans="1:1" ht="17.25" customHeight="1" x14ac:dyDescent="0.3">
      <c r="A1" s="1" t="s">
        <v>47</v>
      </c>
    </row>
    <row r="3" spans="1:1" ht="15" customHeight="1" x14ac:dyDescent="0.3">
      <c r="A3" s="7" t="s">
        <v>48</v>
      </c>
    </row>
    <row r="4" spans="1:1" ht="15" customHeight="1" x14ac:dyDescent="0.3">
      <c r="A4" s="7" t="s">
        <v>49</v>
      </c>
    </row>
    <row r="5" spans="1:1" ht="15" customHeight="1" x14ac:dyDescent="0.3">
      <c r="A5" s="7" t="s">
        <v>50</v>
      </c>
    </row>
    <row r="6" spans="1:1" ht="15" customHeight="1" x14ac:dyDescent="0.3">
      <c r="A6" s="7" t="s">
        <v>51</v>
      </c>
    </row>
    <row r="7" spans="1:1" ht="15" customHeight="1" x14ac:dyDescent="0.3">
      <c r="A7" s="7" t="s">
        <v>52</v>
      </c>
    </row>
    <row r="8" spans="1:1" ht="15" customHeight="1" x14ac:dyDescent="0.3">
      <c r="A8" s="7" t="s">
        <v>53</v>
      </c>
    </row>
    <row r="9" spans="1:1" ht="15" customHeight="1" x14ac:dyDescent="0.3">
      <c r="A9" s="7" t="s">
        <v>81</v>
      </c>
    </row>
    <row r="10" spans="1:1" ht="15" customHeight="1" x14ac:dyDescent="0.3">
      <c r="A10" s="7"/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8"/>
  <sheetViews>
    <sheetView zoomScaleNormal="100" workbookViewId="0"/>
  </sheetViews>
  <sheetFormatPr defaultColWidth="8.6640625" defaultRowHeight="14.4" x14ac:dyDescent="0.3"/>
  <cols>
    <col min="1" max="1" width="6" customWidth="1"/>
    <col min="2" max="2" width="11" customWidth="1"/>
    <col min="3" max="3" width="14" customWidth="1"/>
    <col min="4" max="4" width="12" customWidth="1"/>
    <col min="5" max="5" width="11" customWidth="1"/>
    <col min="6" max="6" width="15" customWidth="1"/>
    <col min="7" max="8" width="14" customWidth="1"/>
    <col min="9" max="9" width="13" customWidth="1"/>
    <col min="10" max="10" width="16" customWidth="1"/>
  </cols>
  <sheetData>
    <row r="1" spans="1:3" ht="15.75" customHeight="1" x14ac:dyDescent="0.3">
      <c r="A1" s="8" t="s">
        <v>54</v>
      </c>
    </row>
    <row r="2" spans="1:3" ht="15" customHeight="1" x14ac:dyDescent="0.3">
      <c r="A2" s="2" t="s">
        <v>55</v>
      </c>
    </row>
    <row r="4" spans="1:3" ht="15" customHeight="1" x14ac:dyDescent="0.3">
      <c r="A4" s="3" t="s">
        <v>2</v>
      </c>
      <c r="B4" s="3" t="s">
        <v>3</v>
      </c>
      <c r="C4" s="3" t="s">
        <v>4</v>
      </c>
    </row>
    <row r="5" spans="1:3" ht="15" customHeight="1" x14ac:dyDescent="0.3">
      <c r="A5" s="4" t="s">
        <v>6</v>
      </c>
      <c r="B5" s="5">
        <v>5</v>
      </c>
      <c r="C5" s="4" t="s">
        <v>7</v>
      </c>
    </row>
    <row r="6" spans="1:3" ht="15" customHeight="1" x14ac:dyDescent="0.3">
      <c r="A6" s="4" t="s">
        <v>9</v>
      </c>
      <c r="B6" s="5">
        <v>100</v>
      </c>
      <c r="C6" s="4" t="s">
        <v>10</v>
      </c>
    </row>
    <row r="7" spans="1:3" ht="15" customHeight="1" x14ac:dyDescent="0.3">
      <c r="A7" s="4" t="s">
        <v>12</v>
      </c>
      <c r="B7" s="5">
        <v>2</v>
      </c>
      <c r="C7" s="4" t="s">
        <v>13</v>
      </c>
    </row>
    <row r="8" spans="1:3" ht="15" customHeight="1" x14ac:dyDescent="0.3">
      <c r="A8" s="4" t="s">
        <v>15</v>
      </c>
      <c r="B8" s="9">
        <v>4</v>
      </c>
      <c r="C8" s="4" t="s">
        <v>16</v>
      </c>
    </row>
    <row r="9" spans="1:3" ht="15" customHeight="1" x14ac:dyDescent="0.3">
      <c r="A9" s="4" t="s">
        <v>18</v>
      </c>
      <c r="B9" s="5">
        <v>20</v>
      </c>
      <c r="C9" s="4" t="s">
        <v>19</v>
      </c>
    </row>
    <row r="10" spans="1:3" ht="15" customHeight="1" x14ac:dyDescent="0.3">
      <c r="A10" s="4" t="s">
        <v>21</v>
      </c>
      <c r="B10" s="5">
        <v>1</v>
      </c>
      <c r="C10" s="4" t="s">
        <v>22</v>
      </c>
    </row>
    <row r="11" spans="1:3" ht="15" customHeight="1" x14ac:dyDescent="0.3">
      <c r="A11" s="4" t="s">
        <v>24</v>
      </c>
      <c r="B11" s="5">
        <v>1</v>
      </c>
      <c r="C11" s="4" t="s">
        <v>25</v>
      </c>
    </row>
    <row r="12" spans="1:3" ht="15" customHeight="1" x14ac:dyDescent="0.3">
      <c r="A12" s="4" t="s">
        <v>27</v>
      </c>
      <c r="B12" s="5">
        <v>15</v>
      </c>
      <c r="C12" s="4" t="s">
        <v>28</v>
      </c>
    </row>
    <row r="13" spans="1:3" ht="15" customHeight="1" x14ac:dyDescent="0.3">
      <c r="A13" s="4" t="s">
        <v>30</v>
      </c>
      <c r="B13" s="5">
        <v>2</v>
      </c>
      <c r="C13" s="4" t="s">
        <v>25</v>
      </c>
    </row>
    <row r="14" spans="1:3" ht="15" customHeight="1" x14ac:dyDescent="0.3">
      <c r="A14" s="4" t="s">
        <v>32</v>
      </c>
      <c r="B14" s="5">
        <v>5</v>
      </c>
      <c r="C14" s="4" t="s">
        <v>33</v>
      </c>
    </row>
    <row r="17" spans="1:10" ht="15" customHeight="1" x14ac:dyDescent="0.3">
      <c r="A17" s="3" t="s">
        <v>37</v>
      </c>
      <c r="B17" s="3" t="s">
        <v>38</v>
      </c>
      <c r="C17" s="3" t="s">
        <v>39</v>
      </c>
      <c r="D17" s="3" t="s">
        <v>40</v>
      </c>
      <c r="E17" s="3" t="s">
        <v>41</v>
      </c>
      <c r="F17" s="3" t="s">
        <v>42</v>
      </c>
      <c r="G17" s="3" t="s">
        <v>43</v>
      </c>
      <c r="H17" s="3" t="s">
        <v>44</v>
      </c>
      <c r="I17" s="3" t="s">
        <v>45</v>
      </c>
      <c r="J17" s="3" t="s">
        <v>46</v>
      </c>
    </row>
    <row r="18" spans="1:10" ht="15" customHeight="1" x14ac:dyDescent="0.3">
      <c r="A18" s="4">
        <v>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" customHeight="1" x14ac:dyDescent="0.3">
      <c r="A19" s="4">
        <f t="shared" ref="A19:A50" si="0">A18+1</f>
        <v>1</v>
      </c>
      <c r="B19" s="4">
        <f t="shared" ref="B19:B50" si="1">MIN($B$6,B18+$B$5-C19*$B$7)</f>
        <v>5</v>
      </c>
      <c r="C19" s="4">
        <f t="shared" ref="C19:C50" si="2">MIN($B$8,FLOOR(B18/$B$7,1),$B$9-E18)</f>
        <v>0</v>
      </c>
      <c r="D19" s="4">
        <f t="shared" ref="D19:D50" si="3">IF(C19&lt;$B$8,1,0)</f>
        <v>1</v>
      </c>
      <c r="E19" s="4">
        <f t="shared" ref="E19:E50" si="4">MIN($B$9,E18+C19-F19*$B$10)</f>
        <v>0</v>
      </c>
      <c r="F19" s="4">
        <f t="shared" ref="F19:F50" si="5">MIN($B$11,FLOOR(E18/$B$10,1),$B$12-H18)</f>
        <v>0</v>
      </c>
      <c r="G19" s="4">
        <f t="shared" ref="G19:G50" si="6">IF(F19&lt;$B$11,1,0)</f>
        <v>1</v>
      </c>
      <c r="H19" s="4">
        <f t="shared" ref="H19:H50" si="7">MIN($B$12,H18+F19-I19)</f>
        <v>0</v>
      </c>
      <c r="I19" s="4">
        <f t="shared" ref="I19:I50" si="8">MIN($B$13,H18+F19)</f>
        <v>0</v>
      </c>
      <c r="J19" s="4">
        <f t="shared" ref="J19:J50" si="9">J18+I19*$B$14</f>
        <v>0</v>
      </c>
    </row>
    <row r="20" spans="1:10" ht="15" customHeight="1" x14ac:dyDescent="0.3">
      <c r="A20" s="4">
        <f t="shared" si="0"/>
        <v>2</v>
      </c>
      <c r="B20" s="4">
        <f t="shared" si="1"/>
        <v>6</v>
      </c>
      <c r="C20" s="4">
        <f t="shared" si="2"/>
        <v>2</v>
      </c>
      <c r="D20" s="4">
        <f t="shared" si="3"/>
        <v>1</v>
      </c>
      <c r="E20" s="4">
        <f t="shared" si="4"/>
        <v>2</v>
      </c>
      <c r="F20" s="4">
        <f t="shared" si="5"/>
        <v>0</v>
      </c>
      <c r="G20" s="4">
        <f t="shared" si="6"/>
        <v>1</v>
      </c>
      <c r="H20" s="4">
        <f t="shared" si="7"/>
        <v>0</v>
      </c>
      <c r="I20" s="4">
        <f t="shared" si="8"/>
        <v>0</v>
      </c>
      <c r="J20" s="4">
        <f t="shared" si="9"/>
        <v>0</v>
      </c>
    </row>
    <row r="21" spans="1:10" ht="15" customHeight="1" x14ac:dyDescent="0.3">
      <c r="A21" s="4">
        <f t="shared" si="0"/>
        <v>3</v>
      </c>
      <c r="B21" s="4">
        <f t="shared" si="1"/>
        <v>5</v>
      </c>
      <c r="C21" s="4">
        <f t="shared" si="2"/>
        <v>3</v>
      </c>
      <c r="D21" s="4">
        <f t="shared" si="3"/>
        <v>1</v>
      </c>
      <c r="E21" s="4">
        <f t="shared" si="4"/>
        <v>4</v>
      </c>
      <c r="F21" s="4">
        <f t="shared" si="5"/>
        <v>1</v>
      </c>
      <c r="G21" s="4">
        <f t="shared" si="6"/>
        <v>0</v>
      </c>
      <c r="H21" s="4">
        <f t="shared" si="7"/>
        <v>0</v>
      </c>
      <c r="I21" s="4">
        <f t="shared" si="8"/>
        <v>1</v>
      </c>
      <c r="J21" s="4">
        <f t="shared" si="9"/>
        <v>5</v>
      </c>
    </row>
    <row r="22" spans="1:10" ht="15" customHeight="1" x14ac:dyDescent="0.3">
      <c r="A22" s="4">
        <f t="shared" si="0"/>
        <v>4</v>
      </c>
      <c r="B22" s="4">
        <f t="shared" si="1"/>
        <v>6</v>
      </c>
      <c r="C22" s="4">
        <f t="shared" si="2"/>
        <v>2</v>
      </c>
      <c r="D22" s="4">
        <f t="shared" si="3"/>
        <v>1</v>
      </c>
      <c r="E22" s="4">
        <f t="shared" si="4"/>
        <v>5</v>
      </c>
      <c r="F22" s="4">
        <f t="shared" si="5"/>
        <v>1</v>
      </c>
      <c r="G22" s="4">
        <f t="shared" si="6"/>
        <v>0</v>
      </c>
      <c r="H22" s="4">
        <f t="shared" si="7"/>
        <v>0</v>
      </c>
      <c r="I22" s="4">
        <f t="shared" si="8"/>
        <v>1</v>
      </c>
      <c r="J22" s="4">
        <f t="shared" si="9"/>
        <v>10</v>
      </c>
    </row>
    <row r="23" spans="1:10" ht="15" customHeight="1" x14ac:dyDescent="0.3">
      <c r="A23" s="4">
        <f t="shared" si="0"/>
        <v>5</v>
      </c>
      <c r="B23" s="4">
        <f t="shared" si="1"/>
        <v>5</v>
      </c>
      <c r="C23" s="4">
        <f t="shared" si="2"/>
        <v>3</v>
      </c>
      <c r="D23" s="4">
        <f t="shared" si="3"/>
        <v>1</v>
      </c>
      <c r="E23" s="4">
        <f t="shared" si="4"/>
        <v>7</v>
      </c>
      <c r="F23" s="4">
        <f t="shared" si="5"/>
        <v>1</v>
      </c>
      <c r="G23" s="4">
        <f t="shared" si="6"/>
        <v>0</v>
      </c>
      <c r="H23" s="4">
        <f t="shared" si="7"/>
        <v>0</v>
      </c>
      <c r="I23" s="4">
        <f t="shared" si="8"/>
        <v>1</v>
      </c>
      <c r="J23" s="4">
        <f t="shared" si="9"/>
        <v>15</v>
      </c>
    </row>
    <row r="24" spans="1:10" ht="15" customHeight="1" x14ac:dyDescent="0.3">
      <c r="A24" s="4">
        <f t="shared" si="0"/>
        <v>6</v>
      </c>
      <c r="B24" s="4">
        <f t="shared" si="1"/>
        <v>6</v>
      </c>
      <c r="C24" s="4">
        <f t="shared" si="2"/>
        <v>2</v>
      </c>
      <c r="D24" s="4">
        <f t="shared" si="3"/>
        <v>1</v>
      </c>
      <c r="E24" s="4">
        <f t="shared" si="4"/>
        <v>8</v>
      </c>
      <c r="F24" s="4">
        <f t="shared" si="5"/>
        <v>1</v>
      </c>
      <c r="G24" s="4">
        <f t="shared" si="6"/>
        <v>0</v>
      </c>
      <c r="H24" s="4">
        <f t="shared" si="7"/>
        <v>0</v>
      </c>
      <c r="I24" s="4">
        <f t="shared" si="8"/>
        <v>1</v>
      </c>
      <c r="J24" s="4">
        <f t="shared" si="9"/>
        <v>20</v>
      </c>
    </row>
    <row r="25" spans="1:10" ht="15" customHeight="1" x14ac:dyDescent="0.3">
      <c r="A25" s="4">
        <f t="shared" si="0"/>
        <v>7</v>
      </c>
      <c r="B25" s="4">
        <f t="shared" si="1"/>
        <v>5</v>
      </c>
      <c r="C25" s="4">
        <f t="shared" si="2"/>
        <v>3</v>
      </c>
      <c r="D25" s="4">
        <f t="shared" si="3"/>
        <v>1</v>
      </c>
      <c r="E25" s="4">
        <f t="shared" si="4"/>
        <v>10</v>
      </c>
      <c r="F25" s="4">
        <f t="shared" si="5"/>
        <v>1</v>
      </c>
      <c r="G25" s="4">
        <f t="shared" si="6"/>
        <v>0</v>
      </c>
      <c r="H25" s="4">
        <f t="shared" si="7"/>
        <v>0</v>
      </c>
      <c r="I25" s="4">
        <f t="shared" si="8"/>
        <v>1</v>
      </c>
      <c r="J25" s="4">
        <f t="shared" si="9"/>
        <v>25</v>
      </c>
    </row>
    <row r="26" spans="1:10" ht="15" customHeight="1" x14ac:dyDescent="0.3">
      <c r="A26" s="4">
        <f t="shared" si="0"/>
        <v>8</v>
      </c>
      <c r="B26" s="4">
        <f t="shared" si="1"/>
        <v>6</v>
      </c>
      <c r="C26" s="4">
        <f t="shared" si="2"/>
        <v>2</v>
      </c>
      <c r="D26" s="4">
        <f t="shared" si="3"/>
        <v>1</v>
      </c>
      <c r="E26" s="4">
        <f t="shared" si="4"/>
        <v>11</v>
      </c>
      <c r="F26" s="4">
        <f t="shared" si="5"/>
        <v>1</v>
      </c>
      <c r="G26" s="4">
        <f t="shared" si="6"/>
        <v>0</v>
      </c>
      <c r="H26" s="4">
        <f t="shared" si="7"/>
        <v>0</v>
      </c>
      <c r="I26" s="4">
        <f t="shared" si="8"/>
        <v>1</v>
      </c>
      <c r="J26" s="4">
        <f t="shared" si="9"/>
        <v>30</v>
      </c>
    </row>
    <row r="27" spans="1:10" ht="15" customHeight="1" x14ac:dyDescent="0.3">
      <c r="A27" s="4">
        <f t="shared" si="0"/>
        <v>9</v>
      </c>
      <c r="B27" s="4">
        <f t="shared" si="1"/>
        <v>5</v>
      </c>
      <c r="C27" s="4">
        <f t="shared" si="2"/>
        <v>3</v>
      </c>
      <c r="D27" s="4">
        <f t="shared" si="3"/>
        <v>1</v>
      </c>
      <c r="E27" s="4">
        <f t="shared" si="4"/>
        <v>13</v>
      </c>
      <c r="F27" s="4">
        <f t="shared" si="5"/>
        <v>1</v>
      </c>
      <c r="G27" s="4">
        <f t="shared" si="6"/>
        <v>0</v>
      </c>
      <c r="H27" s="4">
        <f t="shared" si="7"/>
        <v>0</v>
      </c>
      <c r="I27" s="4">
        <f t="shared" si="8"/>
        <v>1</v>
      </c>
      <c r="J27" s="4">
        <f t="shared" si="9"/>
        <v>35</v>
      </c>
    </row>
    <row r="28" spans="1:10" ht="15" customHeight="1" x14ac:dyDescent="0.3">
      <c r="A28" s="4">
        <f t="shared" si="0"/>
        <v>10</v>
      </c>
      <c r="B28" s="4">
        <f t="shared" si="1"/>
        <v>6</v>
      </c>
      <c r="C28" s="4">
        <f t="shared" si="2"/>
        <v>2</v>
      </c>
      <c r="D28" s="4">
        <f t="shared" si="3"/>
        <v>1</v>
      </c>
      <c r="E28" s="4">
        <f t="shared" si="4"/>
        <v>14</v>
      </c>
      <c r="F28" s="4">
        <f t="shared" si="5"/>
        <v>1</v>
      </c>
      <c r="G28" s="4">
        <f t="shared" si="6"/>
        <v>0</v>
      </c>
      <c r="H28" s="4">
        <f t="shared" si="7"/>
        <v>0</v>
      </c>
      <c r="I28" s="4">
        <f t="shared" si="8"/>
        <v>1</v>
      </c>
      <c r="J28" s="4">
        <f t="shared" si="9"/>
        <v>40</v>
      </c>
    </row>
    <row r="29" spans="1:10" ht="15" customHeight="1" x14ac:dyDescent="0.3">
      <c r="A29" s="4">
        <f t="shared" si="0"/>
        <v>11</v>
      </c>
      <c r="B29" s="4">
        <f t="shared" si="1"/>
        <v>5</v>
      </c>
      <c r="C29" s="4">
        <f t="shared" si="2"/>
        <v>3</v>
      </c>
      <c r="D29" s="4">
        <f t="shared" si="3"/>
        <v>1</v>
      </c>
      <c r="E29" s="4">
        <f t="shared" si="4"/>
        <v>16</v>
      </c>
      <c r="F29" s="4">
        <f t="shared" si="5"/>
        <v>1</v>
      </c>
      <c r="G29" s="4">
        <f t="shared" si="6"/>
        <v>0</v>
      </c>
      <c r="H29" s="4">
        <f t="shared" si="7"/>
        <v>0</v>
      </c>
      <c r="I29" s="4">
        <f t="shared" si="8"/>
        <v>1</v>
      </c>
      <c r="J29" s="4">
        <f t="shared" si="9"/>
        <v>45</v>
      </c>
    </row>
    <row r="30" spans="1:10" ht="15" customHeight="1" x14ac:dyDescent="0.3">
      <c r="A30" s="4">
        <f t="shared" si="0"/>
        <v>12</v>
      </c>
      <c r="B30" s="4">
        <f t="shared" si="1"/>
        <v>6</v>
      </c>
      <c r="C30" s="4">
        <f t="shared" si="2"/>
        <v>2</v>
      </c>
      <c r="D30" s="4">
        <f t="shared" si="3"/>
        <v>1</v>
      </c>
      <c r="E30" s="4">
        <f t="shared" si="4"/>
        <v>17</v>
      </c>
      <c r="F30" s="4">
        <f t="shared" si="5"/>
        <v>1</v>
      </c>
      <c r="G30" s="4">
        <f t="shared" si="6"/>
        <v>0</v>
      </c>
      <c r="H30" s="4">
        <f t="shared" si="7"/>
        <v>0</v>
      </c>
      <c r="I30" s="4">
        <f t="shared" si="8"/>
        <v>1</v>
      </c>
      <c r="J30" s="4">
        <f t="shared" si="9"/>
        <v>50</v>
      </c>
    </row>
    <row r="31" spans="1:10" ht="15" customHeight="1" x14ac:dyDescent="0.3">
      <c r="A31" s="4">
        <f t="shared" si="0"/>
        <v>13</v>
      </c>
      <c r="B31" s="4">
        <f t="shared" si="1"/>
        <v>5</v>
      </c>
      <c r="C31" s="4">
        <f t="shared" si="2"/>
        <v>3</v>
      </c>
      <c r="D31" s="4">
        <f t="shared" si="3"/>
        <v>1</v>
      </c>
      <c r="E31" s="4">
        <f t="shared" si="4"/>
        <v>19</v>
      </c>
      <c r="F31" s="4">
        <f t="shared" si="5"/>
        <v>1</v>
      </c>
      <c r="G31" s="4">
        <f t="shared" si="6"/>
        <v>0</v>
      </c>
      <c r="H31" s="4">
        <f t="shared" si="7"/>
        <v>0</v>
      </c>
      <c r="I31" s="4">
        <f t="shared" si="8"/>
        <v>1</v>
      </c>
      <c r="J31" s="4">
        <f t="shared" si="9"/>
        <v>55</v>
      </c>
    </row>
    <row r="32" spans="1:10" ht="15" customHeight="1" x14ac:dyDescent="0.3">
      <c r="A32" s="4">
        <f t="shared" si="0"/>
        <v>14</v>
      </c>
      <c r="B32" s="4">
        <f t="shared" si="1"/>
        <v>8</v>
      </c>
      <c r="C32" s="4">
        <f t="shared" si="2"/>
        <v>1</v>
      </c>
      <c r="D32" s="4">
        <f t="shared" si="3"/>
        <v>1</v>
      </c>
      <c r="E32" s="4">
        <f t="shared" si="4"/>
        <v>19</v>
      </c>
      <c r="F32" s="4">
        <f t="shared" si="5"/>
        <v>1</v>
      </c>
      <c r="G32" s="4">
        <f t="shared" si="6"/>
        <v>0</v>
      </c>
      <c r="H32" s="4">
        <f t="shared" si="7"/>
        <v>0</v>
      </c>
      <c r="I32" s="4">
        <f t="shared" si="8"/>
        <v>1</v>
      </c>
      <c r="J32" s="4">
        <f t="shared" si="9"/>
        <v>60</v>
      </c>
    </row>
    <row r="33" spans="1:10" ht="15" customHeight="1" x14ac:dyDescent="0.3">
      <c r="A33" s="4">
        <f t="shared" si="0"/>
        <v>15</v>
      </c>
      <c r="B33" s="4">
        <f t="shared" si="1"/>
        <v>11</v>
      </c>
      <c r="C33" s="4">
        <f t="shared" si="2"/>
        <v>1</v>
      </c>
      <c r="D33" s="4">
        <f t="shared" si="3"/>
        <v>1</v>
      </c>
      <c r="E33" s="4">
        <f t="shared" si="4"/>
        <v>19</v>
      </c>
      <c r="F33" s="4">
        <f t="shared" si="5"/>
        <v>1</v>
      </c>
      <c r="G33" s="4">
        <f t="shared" si="6"/>
        <v>0</v>
      </c>
      <c r="H33" s="4">
        <f t="shared" si="7"/>
        <v>0</v>
      </c>
      <c r="I33" s="4">
        <f t="shared" si="8"/>
        <v>1</v>
      </c>
      <c r="J33" s="4">
        <f t="shared" si="9"/>
        <v>65</v>
      </c>
    </row>
    <row r="34" spans="1:10" ht="15" customHeight="1" x14ac:dyDescent="0.3">
      <c r="A34" s="4">
        <f t="shared" si="0"/>
        <v>16</v>
      </c>
      <c r="B34" s="4">
        <f t="shared" si="1"/>
        <v>14</v>
      </c>
      <c r="C34" s="4">
        <f t="shared" si="2"/>
        <v>1</v>
      </c>
      <c r="D34" s="4">
        <f t="shared" si="3"/>
        <v>1</v>
      </c>
      <c r="E34" s="4">
        <f t="shared" si="4"/>
        <v>19</v>
      </c>
      <c r="F34" s="4">
        <f t="shared" si="5"/>
        <v>1</v>
      </c>
      <c r="G34" s="4">
        <f t="shared" si="6"/>
        <v>0</v>
      </c>
      <c r="H34" s="4">
        <f t="shared" si="7"/>
        <v>0</v>
      </c>
      <c r="I34" s="4">
        <f t="shared" si="8"/>
        <v>1</v>
      </c>
      <c r="J34" s="4">
        <f t="shared" si="9"/>
        <v>70</v>
      </c>
    </row>
    <row r="35" spans="1:10" ht="15" customHeight="1" x14ac:dyDescent="0.3">
      <c r="A35" s="4">
        <f t="shared" si="0"/>
        <v>17</v>
      </c>
      <c r="B35" s="4">
        <f t="shared" si="1"/>
        <v>17</v>
      </c>
      <c r="C35" s="4">
        <f t="shared" si="2"/>
        <v>1</v>
      </c>
      <c r="D35" s="4">
        <f t="shared" si="3"/>
        <v>1</v>
      </c>
      <c r="E35" s="4">
        <f t="shared" si="4"/>
        <v>19</v>
      </c>
      <c r="F35" s="4">
        <f t="shared" si="5"/>
        <v>1</v>
      </c>
      <c r="G35" s="4">
        <f t="shared" si="6"/>
        <v>0</v>
      </c>
      <c r="H35" s="4">
        <f t="shared" si="7"/>
        <v>0</v>
      </c>
      <c r="I35" s="4">
        <f t="shared" si="8"/>
        <v>1</v>
      </c>
      <c r="J35" s="4">
        <f t="shared" si="9"/>
        <v>75</v>
      </c>
    </row>
    <row r="36" spans="1:10" ht="15" customHeight="1" x14ac:dyDescent="0.3">
      <c r="A36" s="4">
        <f t="shared" si="0"/>
        <v>18</v>
      </c>
      <c r="B36" s="4">
        <f t="shared" si="1"/>
        <v>20</v>
      </c>
      <c r="C36" s="4">
        <f t="shared" si="2"/>
        <v>1</v>
      </c>
      <c r="D36" s="4">
        <f t="shared" si="3"/>
        <v>1</v>
      </c>
      <c r="E36" s="4">
        <f t="shared" si="4"/>
        <v>19</v>
      </c>
      <c r="F36" s="4">
        <f t="shared" si="5"/>
        <v>1</v>
      </c>
      <c r="G36" s="4">
        <f t="shared" si="6"/>
        <v>0</v>
      </c>
      <c r="H36" s="4">
        <f t="shared" si="7"/>
        <v>0</v>
      </c>
      <c r="I36" s="4">
        <f t="shared" si="8"/>
        <v>1</v>
      </c>
      <c r="J36" s="4">
        <f t="shared" si="9"/>
        <v>80</v>
      </c>
    </row>
    <row r="37" spans="1:10" ht="15" customHeight="1" x14ac:dyDescent="0.3">
      <c r="A37" s="4">
        <f t="shared" si="0"/>
        <v>19</v>
      </c>
      <c r="B37" s="4">
        <f t="shared" si="1"/>
        <v>23</v>
      </c>
      <c r="C37" s="4">
        <f t="shared" si="2"/>
        <v>1</v>
      </c>
      <c r="D37" s="4">
        <f t="shared" si="3"/>
        <v>1</v>
      </c>
      <c r="E37" s="4">
        <f t="shared" si="4"/>
        <v>19</v>
      </c>
      <c r="F37" s="4">
        <f t="shared" si="5"/>
        <v>1</v>
      </c>
      <c r="G37" s="4">
        <f t="shared" si="6"/>
        <v>0</v>
      </c>
      <c r="H37" s="4">
        <f t="shared" si="7"/>
        <v>0</v>
      </c>
      <c r="I37" s="4">
        <f t="shared" si="8"/>
        <v>1</v>
      </c>
      <c r="J37" s="4">
        <f t="shared" si="9"/>
        <v>85</v>
      </c>
    </row>
    <row r="38" spans="1:10" ht="15" customHeight="1" x14ac:dyDescent="0.3">
      <c r="A38" s="4">
        <f t="shared" si="0"/>
        <v>20</v>
      </c>
      <c r="B38" s="4">
        <f t="shared" si="1"/>
        <v>26</v>
      </c>
      <c r="C38" s="4">
        <f t="shared" si="2"/>
        <v>1</v>
      </c>
      <c r="D38" s="4">
        <f t="shared" si="3"/>
        <v>1</v>
      </c>
      <c r="E38" s="4">
        <f t="shared" si="4"/>
        <v>19</v>
      </c>
      <c r="F38" s="4">
        <f t="shared" si="5"/>
        <v>1</v>
      </c>
      <c r="G38" s="4">
        <f t="shared" si="6"/>
        <v>0</v>
      </c>
      <c r="H38" s="4">
        <f t="shared" si="7"/>
        <v>0</v>
      </c>
      <c r="I38" s="4">
        <f t="shared" si="8"/>
        <v>1</v>
      </c>
      <c r="J38" s="4">
        <f t="shared" si="9"/>
        <v>90</v>
      </c>
    </row>
    <row r="39" spans="1:10" ht="15" customHeight="1" x14ac:dyDescent="0.3">
      <c r="A39" s="4">
        <f t="shared" si="0"/>
        <v>21</v>
      </c>
      <c r="B39" s="4">
        <f t="shared" si="1"/>
        <v>29</v>
      </c>
      <c r="C39" s="4">
        <f t="shared" si="2"/>
        <v>1</v>
      </c>
      <c r="D39" s="4">
        <f t="shared" si="3"/>
        <v>1</v>
      </c>
      <c r="E39" s="4">
        <f t="shared" si="4"/>
        <v>19</v>
      </c>
      <c r="F39" s="4">
        <f t="shared" si="5"/>
        <v>1</v>
      </c>
      <c r="G39" s="4">
        <f t="shared" si="6"/>
        <v>0</v>
      </c>
      <c r="H39" s="4">
        <f t="shared" si="7"/>
        <v>0</v>
      </c>
      <c r="I39" s="4">
        <f t="shared" si="8"/>
        <v>1</v>
      </c>
      <c r="J39" s="4">
        <f t="shared" si="9"/>
        <v>95</v>
      </c>
    </row>
    <row r="40" spans="1:10" ht="15" customHeight="1" x14ac:dyDescent="0.3">
      <c r="A40" s="4">
        <f t="shared" si="0"/>
        <v>22</v>
      </c>
      <c r="B40" s="4">
        <f t="shared" si="1"/>
        <v>32</v>
      </c>
      <c r="C40" s="4">
        <f t="shared" si="2"/>
        <v>1</v>
      </c>
      <c r="D40" s="4">
        <f t="shared" si="3"/>
        <v>1</v>
      </c>
      <c r="E40" s="4">
        <f t="shared" si="4"/>
        <v>19</v>
      </c>
      <c r="F40" s="4">
        <f t="shared" si="5"/>
        <v>1</v>
      </c>
      <c r="G40" s="4">
        <f t="shared" si="6"/>
        <v>0</v>
      </c>
      <c r="H40" s="4">
        <f t="shared" si="7"/>
        <v>0</v>
      </c>
      <c r="I40" s="4">
        <f t="shared" si="8"/>
        <v>1</v>
      </c>
      <c r="J40" s="4">
        <f t="shared" si="9"/>
        <v>100</v>
      </c>
    </row>
    <row r="41" spans="1:10" ht="15" customHeight="1" x14ac:dyDescent="0.3">
      <c r="A41" s="4">
        <f t="shared" si="0"/>
        <v>23</v>
      </c>
      <c r="B41" s="4">
        <f t="shared" si="1"/>
        <v>35</v>
      </c>
      <c r="C41" s="4">
        <f t="shared" si="2"/>
        <v>1</v>
      </c>
      <c r="D41" s="4">
        <f t="shared" si="3"/>
        <v>1</v>
      </c>
      <c r="E41" s="4">
        <f t="shared" si="4"/>
        <v>19</v>
      </c>
      <c r="F41" s="4">
        <f t="shared" si="5"/>
        <v>1</v>
      </c>
      <c r="G41" s="4">
        <f t="shared" si="6"/>
        <v>0</v>
      </c>
      <c r="H41" s="4">
        <f t="shared" si="7"/>
        <v>0</v>
      </c>
      <c r="I41" s="4">
        <f t="shared" si="8"/>
        <v>1</v>
      </c>
      <c r="J41" s="4">
        <f t="shared" si="9"/>
        <v>105</v>
      </c>
    </row>
    <row r="42" spans="1:10" ht="15" customHeight="1" x14ac:dyDescent="0.3">
      <c r="A42" s="4">
        <f t="shared" si="0"/>
        <v>24</v>
      </c>
      <c r="B42" s="4">
        <f t="shared" si="1"/>
        <v>38</v>
      </c>
      <c r="C42" s="4">
        <f t="shared" si="2"/>
        <v>1</v>
      </c>
      <c r="D42" s="4">
        <f t="shared" si="3"/>
        <v>1</v>
      </c>
      <c r="E42" s="4">
        <f t="shared" si="4"/>
        <v>19</v>
      </c>
      <c r="F42" s="4">
        <f t="shared" si="5"/>
        <v>1</v>
      </c>
      <c r="G42" s="4">
        <f t="shared" si="6"/>
        <v>0</v>
      </c>
      <c r="H42" s="4">
        <f t="shared" si="7"/>
        <v>0</v>
      </c>
      <c r="I42" s="4">
        <f t="shared" si="8"/>
        <v>1</v>
      </c>
      <c r="J42" s="4">
        <f t="shared" si="9"/>
        <v>110</v>
      </c>
    </row>
    <row r="43" spans="1:10" ht="15" customHeight="1" x14ac:dyDescent="0.3">
      <c r="A43" s="4">
        <f t="shared" si="0"/>
        <v>25</v>
      </c>
      <c r="B43" s="4">
        <f t="shared" si="1"/>
        <v>41</v>
      </c>
      <c r="C43" s="4">
        <f t="shared" si="2"/>
        <v>1</v>
      </c>
      <c r="D43" s="4">
        <f t="shared" si="3"/>
        <v>1</v>
      </c>
      <c r="E43" s="4">
        <f t="shared" si="4"/>
        <v>19</v>
      </c>
      <c r="F43" s="4">
        <f t="shared" si="5"/>
        <v>1</v>
      </c>
      <c r="G43" s="4">
        <f t="shared" si="6"/>
        <v>0</v>
      </c>
      <c r="H43" s="4">
        <f t="shared" si="7"/>
        <v>0</v>
      </c>
      <c r="I43" s="4">
        <f t="shared" si="8"/>
        <v>1</v>
      </c>
      <c r="J43" s="4">
        <f t="shared" si="9"/>
        <v>115</v>
      </c>
    </row>
    <row r="44" spans="1:10" ht="15" customHeight="1" x14ac:dyDescent="0.3">
      <c r="A44" s="4">
        <f t="shared" si="0"/>
        <v>26</v>
      </c>
      <c r="B44" s="4">
        <f t="shared" si="1"/>
        <v>44</v>
      </c>
      <c r="C44" s="4">
        <f t="shared" si="2"/>
        <v>1</v>
      </c>
      <c r="D44" s="4">
        <f t="shared" si="3"/>
        <v>1</v>
      </c>
      <c r="E44" s="4">
        <f t="shared" si="4"/>
        <v>19</v>
      </c>
      <c r="F44" s="4">
        <f t="shared" si="5"/>
        <v>1</v>
      </c>
      <c r="G44" s="4">
        <f t="shared" si="6"/>
        <v>0</v>
      </c>
      <c r="H44" s="4">
        <f t="shared" si="7"/>
        <v>0</v>
      </c>
      <c r="I44" s="4">
        <f t="shared" si="8"/>
        <v>1</v>
      </c>
      <c r="J44" s="4">
        <f t="shared" si="9"/>
        <v>120</v>
      </c>
    </row>
    <row r="45" spans="1:10" ht="15" customHeight="1" x14ac:dyDescent="0.3">
      <c r="A45" s="4">
        <f t="shared" si="0"/>
        <v>27</v>
      </c>
      <c r="B45" s="4">
        <f t="shared" si="1"/>
        <v>47</v>
      </c>
      <c r="C45" s="4">
        <f t="shared" si="2"/>
        <v>1</v>
      </c>
      <c r="D45" s="4">
        <f t="shared" si="3"/>
        <v>1</v>
      </c>
      <c r="E45" s="4">
        <f t="shared" si="4"/>
        <v>19</v>
      </c>
      <c r="F45" s="4">
        <f t="shared" si="5"/>
        <v>1</v>
      </c>
      <c r="G45" s="4">
        <f t="shared" si="6"/>
        <v>0</v>
      </c>
      <c r="H45" s="4">
        <f t="shared" si="7"/>
        <v>0</v>
      </c>
      <c r="I45" s="4">
        <f t="shared" si="8"/>
        <v>1</v>
      </c>
      <c r="J45" s="4">
        <f t="shared" si="9"/>
        <v>125</v>
      </c>
    </row>
    <row r="46" spans="1:10" ht="15" customHeight="1" x14ac:dyDescent="0.3">
      <c r="A46" s="4">
        <f t="shared" si="0"/>
        <v>28</v>
      </c>
      <c r="B46" s="4">
        <f t="shared" si="1"/>
        <v>50</v>
      </c>
      <c r="C46" s="4">
        <f t="shared" si="2"/>
        <v>1</v>
      </c>
      <c r="D46" s="4">
        <f t="shared" si="3"/>
        <v>1</v>
      </c>
      <c r="E46" s="4">
        <f t="shared" si="4"/>
        <v>19</v>
      </c>
      <c r="F46" s="4">
        <f t="shared" si="5"/>
        <v>1</v>
      </c>
      <c r="G46" s="4">
        <f t="shared" si="6"/>
        <v>0</v>
      </c>
      <c r="H46" s="4">
        <f t="shared" si="7"/>
        <v>0</v>
      </c>
      <c r="I46" s="4">
        <f t="shared" si="8"/>
        <v>1</v>
      </c>
      <c r="J46" s="4">
        <f t="shared" si="9"/>
        <v>130</v>
      </c>
    </row>
    <row r="47" spans="1:10" ht="15" customHeight="1" x14ac:dyDescent="0.3">
      <c r="A47" s="4">
        <f t="shared" si="0"/>
        <v>29</v>
      </c>
      <c r="B47" s="4">
        <f t="shared" si="1"/>
        <v>53</v>
      </c>
      <c r="C47" s="4">
        <f t="shared" si="2"/>
        <v>1</v>
      </c>
      <c r="D47" s="4">
        <f t="shared" si="3"/>
        <v>1</v>
      </c>
      <c r="E47" s="4">
        <f t="shared" si="4"/>
        <v>19</v>
      </c>
      <c r="F47" s="4">
        <f t="shared" si="5"/>
        <v>1</v>
      </c>
      <c r="G47" s="4">
        <f t="shared" si="6"/>
        <v>0</v>
      </c>
      <c r="H47" s="4">
        <f t="shared" si="7"/>
        <v>0</v>
      </c>
      <c r="I47" s="4">
        <f t="shared" si="8"/>
        <v>1</v>
      </c>
      <c r="J47" s="4">
        <f t="shared" si="9"/>
        <v>135</v>
      </c>
    </row>
    <row r="48" spans="1:10" ht="15" customHeight="1" x14ac:dyDescent="0.3">
      <c r="A48" s="4">
        <f t="shared" si="0"/>
        <v>30</v>
      </c>
      <c r="B48" s="4">
        <f t="shared" si="1"/>
        <v>56</v>
      </c>
      <c r="C48" s="4">
        <f t="shared" si="2"/>
        <v>1</v>
      </c>
      <c r="D48" s="4">
        <f t="shared" si="3"/>
        <v>1</v>
      </c>
      <c r="E48" s="4">
        <f t="shared" si="4"/>
        <v>19</v>
      </c>
      <c r="F48" s="4">
        <f t="shared" si="5"/>
        <v>1</v>
      </c>
      <c r="G48" s="4">
        <f t="shared" si="6"/>
        <v>0</v>
      </c>
      <c r="H48" s="4">
        <f t="shared" si="7"/>
        <v>0</v>
      </c>
      <c r="I48" s="4">
        <f t="shared" si="8"/>
        <v>1</v>
      </c>
      <c r="J48" s="4">
        <f t="shared" si="9"/>
        <v>140</v>
      </c>
    </row>
    <row r="49" spans="1:10" ht="15" customHeight="1" x14ac:dyDescent="0.3">
      <c r="A49" s="4">
        <f t="shared" si="0"/>
        <v>31</v>
      </c>
      <c r="B49" s="4">
        <f t="shared" si="1"/>
        <v>59</v>
      </c>
      <c r="C49" s="4">
        <f t="shared" si="2"/>
        <v>1</v>
      </c>
      <c r="D49" s="4">
        <f t="shared" si="3"/>
        <v>1</v>
      </c>
      <c r="E49" s="4">
        <f t="shared" si="4"/>
        <v>19</v>
      </c>
      <c r="F49" s="4">
        <f t="shared" si="5"/>
        <v>1</v>
      </c>
      <c r="G49" s="4">
        <f t="shared" si="6"/>
        <v>0</v>
      </c>
      <c r="H49" s="4">
        <f t="shared" si="7"/>
        <v>0</v>
      </c>
      <c r="I49" s="4">
        <f t="shared" si="8"/>
        <v>1</v>
      </c>
      <c r="J49" s="4">
        <f t="shared" si="9"/>
        <v>145</v>
      </c>
    </row>
    <row r="50" spans="1:10" ht="15" customHeight="1" x14ac:dyDescent="0.3">
      <c r="A50" s="4">
        <f t="shared" si="0"/>
        <v>32</v>
      </c>
      <c r="B50" s="4">
        <f t="shared" si="1"/>
        <v>62</v>
      </c>
      <c r="C50" s="4">
        <f t="shared" si="2"/>
        <v>1</v>
      </c>
      <c r="D50" s="4">
        <f t="shared" si="3"/>
        <v>1</v>
      </c>
      <c r="E50" s="4">
        <f t="shared" si="4"/>
        <v>19</v>
      </c>
      <c r="F50" s="4">
        <f t="shared" si="5"/>
        <v>1</v>
      </c>
      <c r="G50" s="4">
        <f t="shared" si="6"/>
        <v>0</v>
      </c>
      <c r="H50" s="4">
        <f t="shared" si="7"/>
        <v>0</v>
      </c>
      <c r="I50" s="4">
        <f t="shared" si="8"/>
        <v>1</v>
      </c>
      <c r="J50" s="4">
        <f t="shared" si="9"/>
        <v>150</v>
      </c>
    </row>
    <row r="51" spans="1:10" ht="15" customHeight="1" x14ac:dyDescent="0.3">
      <c r="A51" s="4">
        <f t="shared" ref="A51:A78" si="10">A50+1</f>
        <v>33</v>
      </c>
      <c r="B51" s="4">
        <f t="shared" ref="B51:B82" si="11">MIN($B$6,B50+$B$5-C51*$B$7)</f>
        <v>65</v>
      </c>
      <c r="C51" s="4">
        <f t="shared" ref="C51:C78" si="12">MIN($B$8,FLOOR(B50/$B$7,1),$B$9-E50)</f>
        <v>1</v>
      </c>
      <c r="D51" s="4">
        <f t="shared" ref="D51:D82" si="13">IF(C51&lt;$B$8,1,0)</f>
        <v>1</v>
      </c>
      <c r="E51" s="4">
        <f t="shared" ref="E51:E82" si="14">MIN($B$9,E50+C51-F51*$B$10)</f>
        <v>19</v>
      </c>
      <c r="F51" s="4">
        <f t="shared" ref="F51:F78" si="15">MIN($B$11,FLOOR(E50/$B$10,1),$B$12-H50)</f>
        <v>1</v>
      </c>
      <c r="G51" s="4">
        <f t="shared" ref="G51:G82" si="16">IF(F51&lt;$B$11,1,0)</f>
        <v>0</v>
      </c>
      <c r="H51" s="4">
        <f t="shared" ref="H51:H82" si="17">MIN($B$12,H50+F51-I51)</f>
        <v>0</v>
      </c>
      <c r="I51" s="4">
        <f t="shared" ref="I51:I78" si="18">MIN($B$13,H50+F51)</f>
        <v>1</v>
      </c>
      <c r="J51" s="4">
        <f t="shared" ref="J51:J82" si="19">J50+I51*$B$14</f>
        <v>155</v>
      </c>
    </row>
    <row r="52" spans="1:10" ht="15" customHeight="1" x14ac:dyDescent="0.3">
      <c r="A52" s="4">
        <f t="shared" si="10"/>
        <v>34</v>
      </c>
      <c r="B52" s="4">
        <f t="shared" si="11"/>
        <v>68</v>
      </c>
      <c r="C52" s="4">
        <f t="shared" si="12"/>
        <v>1</v>
      </c>
      <c r="D52" s="4">
        <f t="shared" si="13"/>
        <v>1</v>
      </c>
      <c r="E52" s="4">
        <f t="shared" si="14"/>
        <v>19</v>
      </c>
      <c r="F52" s="4">
        <f t="shared" si="15"/>
        <v>1</v>
      </c>
      <c r="G52" s="4">
        <f t="shared" si="16"/>
        <v>0</v>
      </c>
      <c r="H52" s="4">
        <f t="shared" si="17"/>
        <v>0</v>
      </c>
      <c r="I52" s="4">
        <f t="shared" si="18"/>
        <v>1</v>
      </c>
      <c r="J52" s="4">
        <f t="shared" si="19"/>
        <v>160</v>
      </c>
    </row>
    <row r="53" spans="1:10" ht="15" customHeight="1" x14ac:dyDescent="0.3">
      <c r="A53" s="4">
        <f t="shared" si="10"/>
        <v>35</v>
      </c>
      <c r="B53" s="4">
        <f t="shared" si="11"/>
        <v>71</v>
      </c>
      <c r="C53" s="4">
        <f t="shared" si="12"/>
        <v>1</v>
      </c>
      <c r="D53" s="4">
        <f t="shared" si="13"/>
        <v>1</v>
      </c>
      <c r="E53" s="4">
        <f t="shared" si="14"/>
        <v>19</v>
      </c>
      <c r="F53" s="4">
        <f t="shared" si="15"/>
        <v>1</v>
      </c>
      <c r="G53" s="4">
        <f t="shared" si="16"/>
        <v>0</v>
      </c>
      <c r="H53" s="4">
        <f t="shared" si="17"/>
        <v>0</v>
      </c>
      <c r="I53" s="4">
        <f t="shared" si="18"/>
        <v>1</v>
      </c>
      <c r="J53" s="4">
        <f t="shared" si="19"/>
        <v>165</v>
      </c>
    </row>
    <row r="54" spans="1:10" ht="15" customHeight="1" x14ac:dyDescent="0.3">
      <c r="A54" s="4">
        <f t="shared" si="10"/>
        <v>36</v>
      </c>
      <c r="B54" s="4">
        <f t="shared" si="11"/>
        <v>74</v>
      </c>
      <c r="C54" s="4">
        <f t="shared" si="12"/>
        <v>1</v>
      </c>
      <c r="D54" s="4">
        <f t="shared" si="13"/>
        <v>1</v>
      </c>
      <c r="E54" s="4">
        <f t="shared" si="14"/>
        <v>19</v>
      </c>
      <c r="F54" s="4">
        <f t="shared" si="15"/>
        <v>1</v>
      </c>
      <c r="G54" s="4">
        <f t="shared" si="16"/>
        <v>0</v>
      </c>
      <c r="H54" s="4">
        <f t="shared" si="17"/>
        <v>0</v>
      </c>
      <c r="I54" s="4">
        <f t="shared" si="18"/>
        <v>1</v>
      </c>
      <c r="J54" s="4">
        <f t="shared" si="19"/>
        <v>170</v>
      </c>
    </row>
    <row r="55" spans="1:10" ht="15" customHeight="1" x14ac:dyDescent="0.3">
      <c r="A55" s="4">
        <f t="shared" si="10"/>
        <v>37</v>
      </c>
      <c r="B55" s="4">
        <f t="shared" si="11"/>
        <v>77</v>
      </c>
      <c r="C55" s="4">
        <f t="shared" si="12"/>
        <v>1</v>
      </c>
      <c r="D55" s="4">
        <f t="shared" si="13"/>
        <v>1</v>
      </c>
      <c r="E55" s="4">
        <f t="shared" si="14"/>
        <v>19</v>
      </c>
      <c r="F55" s="4">
        <f t="shared" si="15"/>
        <v>1</v>
      </c>
      <c r="G55" s="4">
        <f t="shared" si="16"/>
        <v>0</v>
      </c>
      <c r="H55" s="4">
        <f t="shared" si="17"/>
        <v>0</v>
      </c>
      <c r="I55" s="4">
        <f t="shared" si="18"/>
        <v>1</v>
      </c>
      <c r="J55" s="4">
        <f t="shared" si="19"/>
        <v>175</v>
      </c>
    </row>
    <row r="56" spans="1:10" ht="15" customHeight="1" x14ac:dyDescent="0.3">
      <c r="A56" s="4">
        <f t="shared" si="10"/>
        <v>38</v>
      </c>
      <c r="B56" s="4">
        <f t="shared" si="11"/>
        <v>80</v>
      </c>
      <c r="C56" s="4">
        <f t="shared" si="12"/>
        <v>1</v>
      </c>
      <c r="D56" s="4">
        <f t="shared" si="13"/>
        <v>1</v>
      </c>
      <c r="E56" s="4">
        <f t="shared" si="14"/>
        <v>19</v>
      </c>
      <c r="F56" s="4">
        <f t="shared" si="15"/>
        <v>1</v>
      </c>
      <c r="G56" s="4">
        <f t="shared" si="16"/>
        <v>0</v>
      </c>
      <c r="H56" s="4">
        <f t="shared" si="17"/>
        <v>0</v>
      </c>
      <c r="I56" s="4">
        <f t="shared" si="18"/>
        <v>1</v>
      </c>
      <c r="J56" s="4">
        <f t="shared" si="19"/>
        <v>180</v>
      </c>
    </row>
    <row r="57" spans="1:10" ht="15" customHeight="1" x14ac:dyDescent="0.3">
      <c r="A57" s="4">
        <f t="shared" si="10"/>
        <v>39</v>
      </c>
      <c r="B57" s="4">
        <f t="shared" si="11"/>
        <v>83</v>
      </c>
      <c r="C57" s="4">
        <f t="shared" si="12"/>
        <v>1</v>
      </c>
      <c r="D57" s="4">
        <f t="shared" si="13"/>
        <v>1</v>
      </c>
      <c r="E57" s="4">
        <f t="shared" si="14"/>
        <v>19</v>
      </c>
      <c r="F57" s="4">
        <f t="shared" si="15"/>
        <v>1</v>
      </c>
      <c r="G57" s="4">
        <f t="shared" si="16"/>
        <v>0</v>
      </c>
      <c r="H57" s="4">
        <f t="shared" si="17"/>
        <v>0</v>
      </c>
      <c r="I57" s="4">
        <f t="shared" si="18"/>
        <v>1</v>
      </c>
      <c r="J57" s="4">
        <f t="shared" si="19"/>
        <v>185</v>
      </c>
    </row>
    <row r="58" spans="1:10" ht="15" customHeight="1" x14ac:dyDescent="0.3">
      <c r="A58" s="4">
        <f t="shared" si="10"/>
        <v>40</v>
      </c>
      <c r="B58" s="4">
        <f t="shared" si="11"/>
        <v>86</v>
      </c>
      <c r="C58" s="4">
        <f t="shared" si="12"/>
        <v>1</v>
      </c>
      <c r="D58" s="4">
        <f t="shared" si="13"/>
        <v>1</v>
      </c>
      <c r="E58" s="4">
        <f t="shared" si="14"/>
        <v>19</v>
      </c>
      <c r="F58" s="4">
        <f t="shared" si="15"/>
        <v>1</v>
      </c>
      <c r="G58" s="4">
        <f t="shared" si="16"/>
        <v>0</v>
      </c>
      <c r="H58" s="4">
        <f t="shared" si="17"/>
        <v>0</v>
      </c>
      <c r="I58" s="4">
        <f t="shared" si="18"/>
        <v>1</v>
      </c>
      <c r="J58" s="4">
        <f t="shared" si="19"/>
        <v>190</v>
      </c>
    </row>
    <row r="59" spans="1:10" ht="15" customHeight="1" x14ac:dyDescent="0.3">
      <c r="A59" s="4">
        <f t="shared" si="10"/>
        <v>41</v>
      </c>
      <c r="B59" s="4">
        <f t="shared" si="11"/>
        <v>89</v>
      </c>
      <c r="C59" s="4">
        <f t="shared" si="12"/>
        <v>1</v>
      </c>
      <c r="D59" s="4">
        <f t="shared" si="13"/>
        <v>1</v>
      </c>
      <c r="E59" s="4">
        <f t="shared" si="14"/>
        <v>19</v>
      </c>
      <c r="F59" s="4">
        <f t="shared" si="15"/>
        <v>1</v>
      </c>
      <c r="G59" s="4">
        <f t="shared" si="16"/>
        <v>0</v>
      </c>
      <c r="H59" s="4">
        <f t="shared" si="17"/>
        <v>0</v>
      </c>
      <c r="I59" s="4">
        <f t="shared" si="18"/>
        <v>1</v>
      </c>
      <c r="J59" s="4">
        <f t="shared" si="19"/>
        <v>195</v>
      </c>
    </row>
    <row r="60" spans="1:10" ht="15" customHeight="1" x14ac:dyDescent="0.3">
      <c r="A60" s="4">
        <f t="shared" si="10"/>
        <v>42</v>
      </c>
      <c r="B60" s="4">
        <f t="shared" si="11"/>
        <v>92</v>
      </c>
      <c r="C60" s="4">
        <f t="shared" si="12"/>
        <v>1</v>
      </c>
      <c r="D60" s="4">
        <f t="shared" si="13"/>
        <v>1</v>
      </c>
      <c r="E60" s="4">
        <f t="shared" si="14"/>
        <v>19</v>
      </c>
      <c r="F60" s="4">
        <f t="shared" si="15"/>
        <v>1</v>
      </c>
      <c r="G60" s="4">
        <f t="shared" si="16"/>
        <v>0</v>
      </c>
      <c r="H60" s="4">
        <f t="shared" si="17"/>
        <v>0</v>
      </c>
      <c r="I60" s="4">
        <f t="shared" si="18"/>
        <v>1</v>
      </c>
      <c r="J60" s="4">
        <f t="shared" si="19"/>
        <v>200</v>
      </c>
    </row>
    <row r="61" spans="1:10" ht="15" customHeight="1" x14ac:dyDescent="0.3">
      <c r="A61" s="4">
        <f t="shared" si="10"/>
        <v>43</v>
      </c>
      <c r="B61" s="4">
        <f t="shared" si="11"/>
        <v>95</v>
      </c>
      <c r="C61" s="4">
        <f t="shared" si="12"/>
        <v>1</v>
      </c>
      <c r="D61" s="4">
        <f t="shared" si="13"/>
        <v>1</v>
      </c>
      <c r="E61" s="4">
        <f t="shared" si="14"/>
        <v>19</v>
      </c>
      <c r="F61" s="4">
        <f t="shared" si="15"/>
        <v>1</v>
      </c>
      <c r="G61" s="4">
        <f t="shared" si="16"/>
        <v>0</v>
      </c>
      <c r="H61" s="4">
        <f t="shared" si="17"/>
        <v>0</v>
      </c>
      <c r="I61" s="4">
        <f t="shared" si="18"/>
        <v>1</v>
      </c>
      <c r="J61" s="4">
        <f t="shared" si="19"/>
        <v>205</v>
      </c>
    </row>
    <row r="62" spans="1:10" ht="15" customHeight="1" x14ac:dyDescent="0.3">
      <c r="A62" s="4">
        <f t="shared" si="10"/>
        <v>44</v>
      </c>
      <c r="B62" s="4">
        <f t="shared" si="11"/>
        <v>98</v>
      </c>
      <c r="C62" s="4">
        <f t="shared" si="12"/>
        <v>1</v>
      </c>
      <c r="D62" s="4">
        <f t="shared" si="13"/>
        <v>1</v>
      </c>
      <c r="E62" s="4">
        <f t="shared" si="14"/>
        <v>19</v>
      </c>
      <c r="F62" s="4">
        <f t="shared" si="15"/>
        <v>1</v>
      </c>
      <c r="G62" s="4">
        <f t="shared" si="16"/>
        <v>0</v>
      </c>
      <c r="H62" s="4">
        <f t="shared" si="17"/>
        <v>0</v>
      </c>
      <c r="I62" s="4">
        <f t="shared" si="18"/>
        <v>1</v>
      </c>
      <c r="J62" s="4">
        <f t="shared" si="19"/>
        <v>210</v>
      </c>
    </row>
    <row r="63" spans="1:10" ht="15" customHeight="1" x14ac:dyDescent="0.3">
      <c r="A63" s="4">
        <f t="shared" si="10"/>
        <v>45</v>
      </c>
      <c r="B63" s="4">
        <f t="shared" si="11"/>
        <v>100</v>
      </c>
      <c r="C63" s="4">
        <f t="shared" si="12"/>
        <v>1</v>
      </c>
      <c r="D63" s="4">
        <f t="shared" si="13"/>
        <v>1</v>
      </c>
      <c r="E63" s="4">
        <f t="shared" si="14"/>
        <v>19</v>
      </c>
      <c r="F63" s="4">
        <f t="shared" si="15"/>
        <v>1</v>
      </c>
      <c r="G63" s="4">
        <f t="shared" si="16"/>
        <v>0</v>
      </c>
      <c r="H63" s="4">
        <f t="shared" si="17"/>
        <v>0</v>
      </c>
      <c r="I63" s="4">
        <f t="shared" si="18"/>
        <v>1</v>
      </c>
      <c r="J63" s="4">
        <f t="shared" si="19"/>
        <v>215</v>
      </c>
    </row>
    <row r="64" spans="1:10" ht="15" customHeight="1" x14ac:dyDescent="0.3">
      <c r="A64" s="4">
        <f t="shared" si="10"/>
        <v>46</v>
      </c>
      <c r="B64" s="4">
        <f t="shared" si="11"/>
        <v>100</v>
      </c>
      <c r="C64" s="4">
        <f t="shared" si="12"/>
        <v>1</v>
      </c>
      <c r="D64" s="4">
        <f t="shared" si="13"/>
        <v>1</v>
      </c>
      <c r="E64" s="4">
        <f t="shared" si="14"/>
        <v>19</v>
      </c>
      <c r="F64" s="4">
        <f t="shared" si="15"/>
        <v>1</v>
      </c>
      <c r="G64" s="4">
        <f t="shared" si="16"/>
        <v>0</v>
      </c>
      <c r="H64" s="4">
        <f t="shared" si="17"/>
        <v>0</v>
      </c>
      <c r="I64" s="4">
        <f t="shared" si="18"/>
        <v>1</v>
      </c>
      <c r="J64" s="4">
        <f t="shared" si="19"/>
        <v>220</v>
      </c>
    </row>
    <row r="65" spans="1:10" ht="15" customHeight="1" x14ac:dyDescent="0.3">
      <c r="A65" s="4">
        <f t="shared" si="10"/>
        <v>47</v>
      </c>
      <c r="B65" s="4">
        <f t="shared" si="11"/>
        <v>100</v>
      </c>
      <c r="C65" s="4">
        <f t="shared" si="12"/>
        <v>1</v>
      </c>
      <c r="D65" s="4">
        <f t="shared" si="13"/>
        <v>1</v>
      </c>
      <c r="E65" s="4">
        <f t="shared" si="14"/>
        <v>19</v>
      </c>
      <c r="F65" s="4">
        <f t="shared" si="15"/>
        <v>1</v>
      </c>
      <c r="G65" s="4">
        <f t="shared" si="16"/>
        <v>0</v>
      </c>
      <c r="H65" s="4">
        <f t="shared" si="17"/>
        <v>0</v>
      </c>
      <c r="I65" s="4">
        <f t="shared" si="18"/>
        <v>1</v>
      </c>
      <c r="J65" s="4">
        <f t="shared" si="19"/>
        <v>225</v>
      </c>
    </row>
    <row r="66" spans="1:10" ht="15" customHeight="1" x14ac:dyDescent="0.3">
      <c r="A66" s="4">
        <f t="shared" si="10"/>
        <v>48</v>
      </c>
      <c r="B66" s="4">
        <f t="shared" si="11"/>
        <v>100</v>
      </c>
      <c r="C66" s="4">
        <f t="shared" si="12"/>
        <v>1</v>
      </c>
      <c r="D66" s="4">
        <f t="shared" si="13"/>
        <v>1</v>
      </c>
      <c r="E66" s="4">
        <f t="shared" si="14"/>
        <v>19</v>
      </c>
      <c r="F66" s="4">
        <f t="shared" si="15"/>
        <v>1</v>
      </c>
      <c r="G66" s="4">
        <f t="shared" si="16"/>
        <v>0</v>
      </c>
      <c r="H66" s="4">
        <f t="shared" si="17"/>
        <v>0</v>
      </c>
      <c r="I66" s="4">
        <f t="shared" si="18"/>
        <v>1</v>
      </c>
      <c r="J66" s="4">
        <f t="shared" si="19"/>
        <v>230</v>
      </c>
    </row>
    <row r="67" spans="1:10" ht="15" customHeight="1" x14ac:dyDescent="0.3">
      <c r="A67" s="4">
        <f t="shared" si="10"/>
        <v>49</v>
      </c>
      <c r="B67" s="4">
        <f t="shared" si="11"/>
        <v>100</v>
      </c>
      <c r="C67" s="4">
        <f t="shared" si="12"/>
        <v>1</v>
      </c>
      <c r="D67" s="4">
        <f t="shared" si="13"/>
        <v>1</v>
      </c>
      <c r="E67" s="4">
        <f t="shared" si="14"/>
        <v>19</v>
      </c>
      <c r="F67" s="4">
        <f t="shared" si="15"/>
        <v>1</v>
      </c>
      <c r="G67" s="4">
        <f t="shared" si="16"/>
        <v>0</v>
      </c>
      <c r="H67" s="4">
        <f t="shared" si="17"/>
        <v>0</v>
      </c>
      <c r="I67" s="4">
        <f t="shared" si="18"/>
        <v>1</v>
      </c>
      <c r="J67" s="4">
        <f t="shared" si="19"/>
        <v>235</v>
      </c>
    </row>
    <row r="68" spans="1:10" ht="15" customHeight="1" x14ac:dyDescent="0.3">
      <c r="A68" s="4">
        <f t="shared" si="10"/>
        <v>50</v>
      </c>
      <c r="B68" s="4">
        <f t="shared" si="11"/>
        <v>100</v>
      </c>
      <c r="C68" s="4">
        <f t="shared" si="12"/>
        <v>1</v>
      </c>
      <c r="D68" s="4">
        <f t="shared" si="13"/>
        <v>1</v>
      </c>
      <c r="E68" s="4">
        <f t="shared" si="14"/>
        <v>19</v>
      </c>
      <c r="F68" s="4">
        <f t="shared" si="15"/>
        <v>1</v>
      </c>
      <c r="G68" s="4">
        <f t="shared" si="16"/>
        <v>0</v>
      </c>
      <c r="H68" s="4">
        <f t="shared" si="17"/>
        <v>0</v>
      </c>
      <c r="I68" s="4">
        <f t="shared" si="18"/>
        <v>1</v>
      </c>
      <c r="J68" s="4">
        <f t="shared" si="19"/>
        <v>240</v>
      </c>
    </row>
    <row r="69" spans="1:10" ht="15" customHeight="1" x14ac:dyDescent="0.3">
      <c r="A69" s="4">
        <f t="shared" si="10"/>
        <v>51</v>
      </c>
      <c r="B69" s="4">
        <f t="shared" si="11"/>
        <v>100</v>
      </c>
      <c r="C69" s="4">
        <f t="shared" si="12"/>
        <v>1</v>
      </c>
      <c r="D69" s="4">
        <f t="shared" si="13"/>
        <v>1</v>
      </c>
      <c r="E69" s="4">
        <f t="shared" si="14"/>
        <v>19</v>
      </c>
      <c r="F69" s="4">
        <f t="shared" si="15"/>
        <v>1</v>
      </c>
      <c r="G69" s="4">
        <f t="shared" si="16"/>
        <v>0</v>
      </c>
      <c r="H69" s="4">
        <f t="shared" si="17"/>
        <v>0</v>
      </c>
      <c r="I69" s="4">
        <f t="shared" si="18"/>
        <v>1</v>
      </c>
      <c r="J69" s="4">
        <f t="shared" si="19"/>
        <v>245</v>
      </c>
    </row>
    <row r="70" spans="1:10" ht="15" customHeight="1" x14ac:dyDescent="0.3">
      <c r="A70" s="4">
        <f t="shared" si="10"/>
        <v>52</v>
      </c>
      <c r="B70" s="4">
        <f t="shared" si="11"/>
        <v>100</v>
      </c>
      <c r="C70" s="4">
        <f t="shared" si="12"/>
        <v>1</v>
      </c>
      <c r="D70" s="4">
        <f t="shared" si="13"/>
        <v>1</v>
      </c>
      <c r="E70" s="4">
        <f t="shared" si="14"/>
        <v>19</v>
      </c>
      <c r="F70" s="4">
        <f t="shared" si="15"/>
        <v>1</v>
      </c>
      <c r="G70" s="4">
        <f t="shared" si="16"/>
        <v>0</v>
      </c>
      <c r="H70" s="4">
        <f t="shared" si="17"/>
        <v>0</v>
      </c>
      <c r="I70" s="4">
        <f t="shared" si="18"/>
        <v>1</v>
      </c>
      <c r="J70" s="4">
        <f t="shared" si="19"/>
        <v>250</v>
      </c>
    </row>
    <row r="71" spans="1:10" ht="15" customHeight="1" x14ac:dyDescent="0.3">
      <c r="A71" s="4">
        <f t="shared" si="10"/>
        <v>53</v>
      </c>
      <c r="B71" s="4">
        <f t="shared" si="11"/>
        <v>100</v>
      </c>
      <c r="C71" s="4">
        <f t="shared" si="12"/>
        <v>1</v>
      </c>
      <c r="D71" s="4">
        <f t="shared" si="13"/>
        <v>1</v>
      </c>
      <c r="E71" s="4">
        <f t="shared" si="14"/>
        <v>19</v>
      </c>
      <c r="F71" s="4">
        <f t="shared" si="15"/>
        <v>1</v>
      </c>
      <c r="G71" s="4">
        <f t="shared" si="16"/>
        <v>0</v>
      </c>
      <c r="H71" s="4">
        <f t="shared" si="17"/>
        <v>0</v>
      </c>
      <c r="I71" s="4">
        <f t="shared" si="18"/>
        <v>1</v>
      </c>
      <c r="J71" s="4">
        <f t="shared" si="19"/>
        <v>255</v>
      </c>
    </row>
    <row r="72" spans="1:10" ht="15" customHeight="1" x14ac:dyDescent="0.3">
      <c r="A72" s="4">
        <f t="shared" si="10"/>
        <v>54</v>
      </c>
      <c r="B72" s="4">
        <f t="shared" si="11"/>
        <v>100</v>
      </c>
      <c r="C72" s="4">
        <f t="shared" si="12"/>
        <v>1</v>
      </c>
      <c r="D72" s="4">
        <f t="shared" si="13"/>
        <v>1</v>
      </c>
      <c r="E72" s="4">
        <f t="shared" si="14"/>
        <v>19</v>
      </c>
      <c r="F72" s="4">
        <f t="shared" si="15"/>
        <v>1</v>
      </c>
      <c r="G72" s="4">
        <f t="shared" si="16"/>
        <v>0</v>
      </c>
      <c r="H72" s="4">
        <f t="shared" si="17"/>
        <v>0</v>
      </c>
      <c r="I72" s="4">
        <f t="shared" si="18"/>
        <v>1</v>
      </c>
      <c r="J72" s="4">
        <f t="shared" si="19"/>
        <v>260</v>
      </c>
    </row>
    <row r="73" spans="1:10" ht="15" customHeight="1" x14ac:dyDescent="0.3">
      <c r="A73" s="4">
        <f t="shared" si="10"/>
        <v>55</v>
      </c>
      <c r="B73" s="4">
        <f t="shared" si="11"/>
        <v>100</v>
      </c>
      <c r="C73" s="4">
        <f t="shared" si="12"/>
        <v>1</v>
      </c>
      <c r="D73" s="4">
        <f t="shared" si="13"/>
        <v>1</v>
      </c>
      <c r="E73" s="4">
        <f t="shared" si="14"/>
        <v>19</v>
      </c>
      <c r="F73" s="4">
        <f t="shared" si="15"/>
        <v>1</v>
      </c>
      <c r="G73" s="4">
        <f t="shared" si="16"/>
        <v>0</v>
      </c>
      <c r="H73" s="4">
        <f t="shared" si="17"/>
        <v>0</v>
      </c>
      <c r="I73" s="4">
        <f t="shared" si="18"/>
        <v>1</v>
      </c>
      <c r="J73" s="4">
        <f t="shared" si="19"/>
        <v>265</v>
      </c>
    </row>
    <row r="74" spans="1:10" ht="15" customHeight="1" x14ac:dyDescent="0.3">
      <c r="A74" s="4">
        <f t="shared" si="10"/>
        <v>56</v>
      </c>
      <c r="B74" s="4">
        <f t="shared" si="11"/>
        <v>100</v>
      </c>
      <c r="C74" s="4">
        <f t="shared" si="12"/>
        <v>1</v>
      </c>
      <c r="D74" s="4">
        <f t="shared" si="13"/>
        <v>1</v>
      </c>
      <c r="E74" s="4">
        <f t="shared" si="14"/>
        <v>19</v>
      </c>
      <c r="F74" s="4">
        <f t="shared" si="15"/>
        <v>1</v>
      </c>
      <c r="G74" s="4">
        <f t="shared" si="16"/>
        <v>0</v>
      </c>
      <c r="H74" s="4">
        <f t="shared" si="17"/>
        <v>0</v>
      </c>
      <c r="I74" s="4">
        <f t="shared" si="18"/>
        <v>1</v>
      </c>
      <c r="J74" s="4">
        <f t="shared" si="19"/>
        <v>270</v>
      </c>
    </row>
    <row r="75" spans="1:10" ht="15" customHeight="1" x14ac:dyDescent="0.3">
      <c r="A75" s="4">
        <f t="shared" si="10"/>
        <v>57</v>
      </c>
      <c r="B75" s="4">
        <f t="shared" si="11"/>
        <v>100</v>
      </c>
      <c r="C75" s="4">
        <f t="shared" si="12"/>
        <v>1</v>
      </c>
      <c r="D75" s="4">
        <f t="shared" si="13"/>
        <v>1</v>
      </c>
      <c r="E75" s="4">
        <f t="shared" si="14"/>
        <v>19</v>
      </c>
      <c r="F75" s="4">
        <f t="shared" si="15"/>
        <v>1</v>
      </c>
      <c r="G75" s="4">
        <f t="shared" si="16"/>
        <v>0</v>
      </c>
      <c r="H75" s="4">
        <f t="shared" si="17"/>
        <v>0</v>
      </c>
      <c r="I75" s="4">
        <f t="shared" si="18"/>
        <v>1</v>
      </c>
      <c r="J75" s="4">
        <f t="shared" si="19"/>
        <v>275</v>
      </c>
    </row>
    <row r="76" spans="1:10" ht="15" customHeight="1" x14ac:dyDescent="0.3">
      <c r="A76" s="4">
        <f t="shared" si="10"/>
        <v>58</v>
      </c>
      <c r="B76" s="4">
        <f t="shared" si="11"/>
        <v>100</v>
      </c>
      <c r="C76" s="4">
        <f t="shared" si="12"/>
        <v>1</v>
      </c>
      <c r="D76" s="4">
        <f t="shared" si="13"/>
        <v>1</v>
      </c>
      <c r="E76" s="4">
        <f t="shared" si="14"/>
        <v>19</v>
      </c>
      <c r="F76" s="4">
        <f t="shared" si="15"/>
        <v>1</v>
      </c>
      <c r="G76" s="4">
        <f t="shared" si="16"/>
        <v>0</v>
      </c>
      <c r="H76" s="4">
        <f t="shared" si="17"/>
        <v>0</v>
      </c>
      <c r="I76" s="4">
        <f t="shared" si="18"/>
        <v>1</v>
      </c>
      <c r="J76" s="4">
        <f t="shared" si="19"/>
        <v>280</v>
      </c>
    </row>
    <row r="77" spans="1:10" ht="15" customHeight="1" x14ac:dyDescent="0.3">
      <c r="A77" s="4">
        <f t="shared" si="10"/>
        <v>59</v>
      </c>
      <c r="B77" s="4">
        <f t="shared" si="11"/>
        <v>100</v>
      </c>
      <c r="C77" s="4">
        <f t="shared" si="12"/>
        <v>1</v>
      </c>
      <c r="D77" s="4">
        <f t="shared" si="13"/>
        <v>1</v>
      </c>
      <c r="E77" s="4">
        <f t="shared" si="14"/>
        <v>19</v>
      </c>
      <c r="F77" s="4">
        <f t="shared" si="15"/>
        <v>1</v>
      </c>
      <c r="G77" s="4">
        <f t="shared" si="16"/>
        <v>0</v>
      </c>
      <c r="H77" s="4">
        <f t="shared" si="17"/>
        <v>0</v>
      </c>
      <c r="I77" s="4">
        <f t="shared" si="18"/>
        <v>1</v>
      </c>
      <c r="J77" s="4">
        <f t="shared" si="19"/>
        <v>285</v>
      </c>
    </row>
    <row r="78" spans="1:10" ht="15" customHeight="1" x14ac:dyDescent="0.3">
      <c r="A78" s="4">
        <f t="shared" si="10"/>
        <v>60</v>
      </c>
      <c r="B78" s="4">
        <f t="shared" si="11"/>
        <v>100</v>
      </c>
      <c r="C78" s="4">
        <f t="shared" si="12"/>
        <v>1</v>
      </c>
      <c r="D78" s="4">
        <f t="shared" si="13"/>
        <v>1</v>
      </c>
      <c r="E78" s="4">
        <f t="shared" si="14"/>
        <v>19</v>
      </c>
      <c r="F78" s="4">
        <f t="shared" si="15"/>
        <v>1</v>
      </c>
      <c r="G78" s="4">
        <f t="shared" si="16"/>
        <v>0</v>
      </c>
      <c r="H78" s="4">
        <f t="shared" si="17"/>
        <v>0</v>
      </c>
      <c r="I78" s="4">
        <f t="shared" si="18"/>
        <v>1</v>
      </c>
      <c r="J78" s="4">
        <f t="shared" si="19"/>
        <v>290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8"/>
  <sheetViews>
    <sheetView zoomScaleNormal="100" workbookViewId="0"/>
  </sheetViews>
  <sheetFormatPr defaultColWidth="8.6640625" defaultRowHeight="14.4" x14ac:dyDescent="0.3"/>
  <cols>
    <col min="1" max="1" width="6" customWidth="1"/>
    <col min="2" max="2" width="11" customWidth="1"/>
    <col min="3" max="3" width="14" customWidth="1"/>
    <col min="4" max="4" width="12" customWidth="1"/>
    <col min="5" max="5" width="11" customWidth="1"/>
    <col min="6" max="6" width="15" customWidth="1"/>
    <col min="7" max="8" width="14" customWidth="1"/>
    <col min="9" max="9" width="13" customWidth="1"/>
    <col min="10" max="10" width="16" customWidth="1"/>
  </cols>
  <sheetData>
    <row r="1" spans="1:3" ht="15.75" customHeight="1" x14ac:dyDescent="0.3">
      <c r="A1" s="8" t="s">
        <v>56</v>
      </c>
    </row>
    <row r="2" spans="1:3" ht="15" customHeight="1" x14ac:dyDescent="0.3">
      <c r="A2" s="2" t="s">
        <v>57</v>
      </c>
    </row>
    <row r="4" spans="1:3" ht="15" customHeight="1" x14ac:dyDescent="0.3">
      <c r="A4" s="3" t="s">
        <v>2</v>
      </c>
      <c r="B4" s="3" t="s">
        <v>3</v>
      </c>
      <c r="C4" s="3" t="s">
        <v>4</v>
      </c>
    </row>
    <row r="5" spans="1:3" ht="15" customHeight="1" x14ac:dyDescent="0.3">
      <c r="A5" s="4" t="s">
        <v>6</v>
      </c>
      <c r="B5" s="5">
        <v>5</v>
      </c>
      <c r="C5" s="4" t="s">
        <v>7</v>
      </c>
    </row>
    <row r="6" spans="1:3" ht="15" customHeight="1" x14ac:dyDescent="0.3">
      <c r="A6" s="4" t="s">
        <v>9</v>
      </c>
      <c r="B6" s="5">
        <v>100</v>
      </c>
      <c r="C6" s="4" t="s">
        <v>10</v>
      </c>
    </row>
    <row r="7" spans="1:3" ht="15" customHeight="1" x14ac:dyDescent="0.3">
      <c r="A7" s="4" t="s">
        <v>12</v>
      </c>
      <c r="B7" s="5">
        <v>2</v>
      </c>
      <c r="C7" s="4" t="s">
        <v>13</v>
      </c>
    </row>
    <row r="8" spans="1:3" ht="15" customHeight="1" x14ac:dyDescent="0.3">
      <c r="A8" s="4" t="s">
        <v>15</v>
      </c>
      <c r="B8" s="5">
        <v>2</v>
      </c>
      <c r="C8" s="4" t="s">
        <v>16</v>
      </c>
    </row>
    <row r="9" spans="1:3" ht="15" customHeight="1" x14ac:dyDescent="0.3">
      <c r="A9" s="4" t="s">
        <v>18</v>
      </c>
      <c r="B9" s="9">
        <v>40</v>
      </c>
      <c r="C9" s="4" t="s">
        <v>19</v>
      </c>
    </row>
    <row r="10" spans="1:3" ht="15" customHeight="1" x14ac:dyDescent="0.3">
      <c r="A10" s="4" t="s">
        <v>21</v>
      </c>
      <c r="B10" s="5">
        <v>1</v>
      </c>
      <c r="C10" s="4" t="s">
        <v>22</v>
      </c>
    </row>
    <row r="11" spans="1:3" ht="15" customHeight="1" x14ac:dyDescent="0.3">
      <c r="A11" s="4" t="s">
        <v>24</v>
      </c>
      <c r="B11" s="5">
        <v>1</v>
      </c>
      <c r="C11" s="4" t="s">
        <v>25</v>
      </c>
    </row>
    <row r="12" spans="1:3" ht="15" customHeight="1" x14ac:dyDescent="0.3">
      <c r="A12" s="4" t="s">
        <v>27</v>
      </c>
      <c r="B12" s="5">
        <v>15</v>
      </c>
      <c r="C12" s="4" t="s">
        <v>28</v>
      </c>
    </row>
    <row r="13" spans="1:3" ht="15" customHeight="1" x14ac:dyDescent="0.3">
      <c r="A13" s="4" t="s">
        <v>30</v>
      </c>
      <c r="B13" s="5">
        <v>2</v>
      </c>
      <c r="C13" s="4" t="s">
        <v>25</v>
      </c>
    </row>
    <row r="14" spans="1:3" ht="15" customHeight="1" x14ac:dyDescent="0.3">
      <c r="A14" s="4" t="s">
        <v>32</v>
      </c>
      <c r="B14" s="5">
        <v>5</v>
      </c>
      <c r="C14" s="4" t="s">
        <v>33</v>
      </c>
    </row>
    <row r="17" spans="1:10" ht="15" customHeight="1" x14ac:dyDescent="0.3">
      <c r="A17" s="3" t="s">
        <v>37</v>
      </c>
      <c r="B17" s="3" t="s">
        <v>38</v>
      </c>
      <c r="C17" s="3" t="s">
        <v>39</v>
      </c>
      <c r="D17" s="3" t="s">
        <v>40</v>
      </c>
      <c r="E17" s="3" t="s">
        <v>41</v>
      </c>
      <c r="F17" s="3" t="s">
        <v>42</v>
      </c>
      <c r="G17" s="3" t="s">
        <v>43</v>
      </c>
      <c r="H17" s="3" t="s">
        <v>44</v>
      </c>
      <c r="I17" s="3" t="s">
        <v>45</v>
      </c>
      <c r="J17" s="3" t="s">
        <v>46</v>
      </c>
    </row>
    <row r="18" spans="1:10" ht="15" customHeight="1" x14ac:dyDescent="0.3">
      <c r="A18" s="4">
        <v>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" customHeight="1" x14ac:dyDescent="0.3">
      <c r="A19" s="4">
        <f t="shared" ref="A19:A50" si="0">A18+1</f>
        <v>1</v>
      </c>
      <c r="B19" s="4">
        <f t="shared" ref="B19:B50" si="1">MIN($B$6,B18+$B$5-C19*$B$7)</f>
        <v>5</v>
      </c>
      <c r="C19" s="4">
        <f t="shared" ref="C19:C50" si="2">MIN($B$8,FLOOR(B18/$B$7,1),$B$9-E18)</f>
        <v>0</v>
      </c>
      <c r="D19" s="4">
        <f t="shared" ref="D19:D50" si="3">IF(C19&lt;$B$8,1,0)</f>
        <v>1</v>
      </c>
      <c r="E19" s="4">
        <f t="shared" ref="E19:E50" si="4">MIN($B$9,E18+C19-F19*$B$10)</f>
        <v>0</v>
      </c>
      <c r="F19" s="4">
        <f t="shared" ref="F19:F50" si="5">MIN($B$11,FLOOR(E18/$B$10,1),$B$12-H18)</f>
        <v>0</v>
      </c>
      <c r="G19" s="4">
        <f t="shared" ref="G19:G50" si="6">IF(F19&lt;$B$11,1,0)</f>
        <v>1</v>
      </c>
      <c r="H19" s="4">
        <f t="shared" ref="H19:H50" si="7">MIN($B$12,H18+F19-I19)</f>
        <v>0</v>
      </c>
      <c r="I19" s="4">
        <f t="shared" ref="I19:I50" si="8">MIN($B$13,H18+F19)</f>
        <v>0</v>
      </c>
      <c r="J19" s="4">
        <f t="shared" ref="J19:J50" si="9">J18+I19*$B$14</f>
        <v>0</v>
      </c>
    </row>
    <row r="20" spans="1:10" ht="15" customHeight="1" x14ac:dyDescent="0.3">
      <c r="A20" s="4">
        <f t="shared" si="0"/>
        <v>2</v>
      </c>
      <c r="B20" s="4">
        <f t="shared" si="1"/>
        <v>6</v>
      </c>
      <c r="C20" s="4">
        <f t="shared" si="2"/>
        <v>2</v>
      </c>
      <c r="D20" s="4">
        <f t="shared" si="3"/>
        <v>0</v>
      </c>
      <c r="E20" s="4">
        <f t="shared" si="4"/>
        <v>2</v>
      </c>
      <c r="F20" s="4">
        <f t="shared" si="5"/>
        <v>0</v>
      </c>
      <c r="G20" s="4">
        <f t="shared" si="6"/>
        <v>1</v>
      </c>
      <c r="H20" s="4">
        <f t="shared" si="7"/>
        <v>0</v>
      </c>
      <c r="I20" s="4">
        <f t="shared" si="8"/>
        <v>0</v>
      </c>
      <c r="J20" s="4">
        <f t="shared" si="9"/>
        <v>0</v>
      </c>
    </row>
    <row r="21" spans="1:10" ht="15" customHeight="1" x14ac:dyDescent="0.3">
      <c r="A21" s="4">
        <f t="shared" si="0"/>
        <v>3</v>
      </c>
      <c r="B21" s="4">
        <f t="shared" si="1"/>
        <v>7</v>
      </c>
      <c r="C21" s="4">
        <f t="shared" si="2"/>
        <v>2</v>
      </c>
      <c r="D21" s="4">
        <f t="shared" si="3"/>
        <v>0</v>
      </c>
      <c r="E21" s="4">
        <f t="shared" si="4"/>
        <v>3</v>
      </c>
      <c r="F21" s="4">
        <f t="shared" si="5"/>
        <v>1</v>
      </c>
      <c r="G21" s="4">
        <f t="shared" si="6"/>
        <v>0</v>
      </c>
      <c r="H21" s="4">
        <f t="shared" si="7"/>
        <v>0</v>
      </c>
      <c r="I21" s="4">
        <f t="shared" si="8"/>
        <v>1</v>
      </c>
      <c r="J21" s="4">
        <f t="shared" si="9"/>
        <v>5</v>
      </c>
    </row>
    <row r="22" spans="1:10" ht="15" customHeight="1" x14ac:dyDescent="0.3">
      <c r="A22" s="4">
        <f t="shared" si="0"/>
        <v>4</v>
      </c>
      <c r="B22" s="4">
        <f t="shared" si="1"/>
        <v>8</v>
      </c>
      <c r="C22" s="4">
        <f t="shared" si="2"/>
        <v>2</v>
      </c>
      <c r="D22" s="4">
        <f t="shared" si="3"/>
        <v>0</v>
      </c>
      <c r="E22" s="4">
        <f t="shared" si="4"/>
        <v>4</v>
      </c>
      <c r="F22" s="4">
        <f t="shared" si="5"/>
        <v>1</v>
      </c>
      <c r="G22" s="4">
        <f t="shared" si="6"/>
        <v>0</v>
      </c>
      <c r="H22" s="4">
        <f t="shared" si="7"/>
        <v>0</v>
      </c>
      <c r="I22" s="4">
        <f t="shared" si="8"/>
        <v>1</v>
      </c>
      <c r="J22" s="4">
        <f t="shared" si="9"/>
        <v>10</v>
      </c>
    </row>
    <row r="23" spans="1:10" ht="15" customHeight="1" x14ac:dyDescent="0.3">
      <c r="A23" s="4">
        <f t="shared" si="0"/>
        <v>5</v>
      </c>
      <c r="B23" s="4">
        <f t="shared" si="1"/>
        <v>9</v>
      </c>
      <c r="C23" s="4">
        <f t="shared" si="2"/>
        <v>2</v>
      </c>
      <c r="D23" s="4">
        <f t="shared" si="3"/>
        <v>0</v>
      </c>
      <c r="E23" s="4">
        <f t="shared" si="4"/>
        <v>5</v>
      </c>
      <c r="F23" s="4">
        <f t="shared" si="5"/>
        <v>1</v>
      </c>
      <c r="G23" s="4">
        <f t="shared" si="6"/>
        <v>0</v>
      </c>
      <c r="H23" s="4">
        <f t="shared" si="7"/>
        <v>0</v>
      </c>
      <c r="I23" s="4">
        <f t="shared" si="8"/>
        <v>1</v>
      </c>
      <c r="J23" s="4">
        <f t="shared" si="9"/>
        <v>15</v>
      </c>
    </row>
    <row r="24" spans="1:10" ht="15" customHeight="1" x14ac:dyDescent="0.3">
      <c r="A24" s="4">
        <f t="shared" si="0"/>
        <v>6</v>
      </c>
      <c r="B24" s="4">
        <f t="shared" si="1"/>
        <v>10</v>
      </c>
      <c r="C24" s="4">
        <f t="shared" si="2"/>
        <v>2</v>
      </c>
      <c r="D24" s="4">
        <f t="shared" si="3"/>
        <v>0</v>
      </c>
      <c r="E24" s="4">
        <f t="shared" si="4"/>
        <v>6</v>
      </c>
      <c r="F24" s="4">
        <f t="shared" si="5"/>
        <v>1</v>
      </c>
      <c r="G24" s="4">
        <f t="shared" si="6"/>
        <v>0</v>
      </c>
      <c r="H24" s="4">
        <f t="shared" si="7"/>
        <v>0</v>
      </c>
      <c r="I24" s="4">
        <f t="shared" si="8"/>
        <v>1</v>
      </c>
      <c r="J24" s="4">
        <f t="shared" si="9"/>
        <v>20</v>
      </c>
    </row>
    <row r="25" spans="1:10" ht="15" customHeight="1" x14ac:dyDescent="0.3">
      <c r="A25" s="4">
        <f t="shared" si="0"/>
        <v>7</v>
      </c>
      <c r="B25" s="4">
        <f t="shared" si="1"/>
        <v>11</v>
      </c>
      <c r="C25" s="4">
        <f t="shared" si="2"/>
        <v>2</v>
      </c>
      <c r="D25" s="4">
        <f t="shared" si="3"/>
        <v>0</v>
      </c>
      <c r="E25" s="4">
        <f t="shared" si="4"/>
        <v>7</v>
      </c>
      <c r="F25" s="4">
        <f t="shared" si="5"/>
        <v>1</v>
      </c>
      <c r="G25" s="4">
        <f t="shared" si="6"/>
        <v>0</v>
      </c>
      <c r="H25" s="4">
        <f t="shared" si="7"/>
        <v>0</v>
      </c>
      <c r="I25" s="4">
        <f t="shared" si="8"/>
        <v>1</v>
      </c>
      <c r="J25" s="4">
        <f t="shared" si="9"/>
        <v>25</v>
      </c>
    </row>
    <row r="26" spans="1:10" ht="15" customHeight="1" x14ac:dyDescent="0.3">
      <c r="A26" s="4">
        <f t="shared" si="0"/>
        <v>8</v>
      </c>
      <c r="B26" s="4">
        <f t="shared" si="1"/>
        <v>12</v>
      </c>
      <c r="C26" s="4">
        <f t="shared" si="2"/>
        <v>2</v>
      </c>
      <c r="D26" s="4">
        <f t="shared" si="3"/>
        <v>0</v>
      </c>
      <c r="E26" s="4">
        <f t="shared" si="4"/>
        <v>8</v>
      </c>
      <c r="F26" s="4">
        <f t="shared" si="5"/>
        <v>1</v>
      </c>
      <c r="G26" s="4">
        <f t="shared" si="6"/>
        <v>0</v>
      </c>
      <c r="H26" s="4">
        <f t="shared" si="7"/>
        <v>0</v>
      </c>
      <c r="I26" s="4">
        <f t="shared" si="8"/>
        <v>1</v>
      </c>
      <c r="J26" s="4">
        <f t="shared" si="9"/>
        <v>30</v>
      </c>
    </row>
    <row r="27" spans="1:10" ht="15" customHeight="1" x14ac:dyDescent="0.3">
      <c r="A27" s="4">
        <f t="shared" si="0"/>
        <v>9</v>
      </c>
      <c r="B27" s="4">
        <f t="shared" si="1"/>
        <v>13</v>
      </c>
      <c r="C27" s="4">
        <f t="shared" si="2"/>
        <v>2</v>
      </c>
      <c r="D27" s="4">
        <f t="shared" si="3"/>
        <v>0</v>
      </c>
      <c r="E27" s="4">
        <f t="shared" si="4"/>
        <v>9</v>
      </c>
      <c r="F27" s="4">
        <f t="shared" si="5"/>
        <v>1</v>
      </c>
      <c r="G27" s="4">
        <f t="shared" si="6"/>
        <v>0</v>
      </c>
      <c r="H27" s="4">
        <f t="shared" si="7"/>
        <v>0</v>
      </c>
      <c r="I27" s="4">
        <f t="shared" si="8"/>
        <v>1</v>
      </c>
      <c r="J27" s="4">
        <f t="shared" si="9"/>
        <v>35</v>
      </c>
    </row>
    <row r="28" spans="1:10" ht="15" customHeight="1" x14ac:dyDescent="0.3">
      <c r="A28" s="4">
        <f t="shared" si="0"/>
        <v>10</v>
      </c>
      <c r="B28" s="4">
        <f t="shared" si="1"/>
        <v>14</v>
      </c>
      <c r="C28" s="4">
        <f t="shared" si="2"/>
        <v>2</v>
      </c>
      <c r="D28" s="4">
        <f t="shared" si="3"/>
        <v>0</v>
      </c>
      <c r="E28" s="4">
        <f t="shared" si="4"/>
        <v>10</v>
      </c>
      <c r="F28" s="4">
        <f t="shared" si="5"/>
        <v>1</v>
      </c>
      <c r="G28" s="4">
        <f t="shared" si="6"/>
        <v>0</v>
      </c>
      <c r="H28" s="4">
        <f t="shared" si="7"/>
        <v>0</v>
      </c>
      <c r="I28" s="4">
        <f t="shared" si="8"/>
        <v>1</v>
      </c>
      <c r="J28" s="4">
        <f t="shared" si="9"/>
        <v>40</v>
      </c>
    </row>
    <row r="29" spans="1:10" ht="15" customHeight="1" x14ac:dyDescent="0.3">
      <c r="A29" s="4">
        <f t="shared" si="0"/>
        <v>11</v>
      </c>
      <c r="B29" s="4">
        <f t="shared" si="1"/>
        <v>15</v>
      </c>
      <c r="C29" s="4">
        <f t="shared" si="2"/>
        <v>2</v>
      </c>
      <c r="D29" s="4">
        <f t="shared" si="3"/>
        <v>0</v>
      </c>
      <c r="E29" s="4">
        <f t="shared" si="4"/>
        <v>11</v>
      </c>
      <c r="F29" s="4">
        <f t="shared" si="5"/>
        <v>1</v>
      </c>
      <c r="G29" s="4">
        <f t="shared" si="6"/>
        <v>0</v>
      </c>
      <c r="H29" s="4">
        <f t="shared" si="7"/>
        <v>0</v>
      </c>
      <c r="I29" s="4">
        <f t="shared" si="8"/>
        <v>1</v>
      </c>
      <c r="J29" s="4">
        <f t="shared" si="9"/>
        <v>45</v>
      </c>
    </row>
    <row r="30" spans="1:10" ht="15" customHeight="1" x14ac:dyDescent="0.3">
      <c r="A30" s="4">
        <f t="shared" si="0"/>
        <v>12</v>
      </c>
      <c r="B30" s="4">
        <f t="shared" si="1"/>
        <v>16</v>
      </c>
      <c r="C30" s="4">
        <f t="shared" si="2"/>
        <v>2</v>
      </c>
      <c r="D30" s="4">
        <f t="shared" si="3"/>
        <v>0</v>
      </c>
      <c r="E30" s="4">
        <f t="shared" si="4"/>
        <v>12</v>
      </c>
      <c r="F30" s="4">
        <f t="shared" si="5"/>
        <v>1</v>
      </c>
      <c r="G30" s="4">
        <f t="shared" si="6"/>
        <v>0</v>
      </c>
      <c r="H30" s="4">
        <f t="shared" si="7"/>
        <v>0</v>
      </c>
      <c r="I30" s="4">
        <f t="shared" si="8"/>
        <v>1</v>
      </c>
      <c r="J30" s="4">
        <f t="shared" si="9"/>
        <v>50</v>
      </c>
    </row>
    <row r="31" spans="1:10" ht="15" customHeight="1" x14ac:dyDescent="0.3">
      <c r="A31" s="4">
        <f t="shared" si="0"/>
        <v>13</v>
      </c>
      <c r="B31" s="4">
        <f t="shared" si="1"/>
        <v>17</v>
      </c>
      <c r="C31" s="4">
        <f t="shared" si="2"/>
        <v>2</v>
      </c>
      <c r="D31" s="4">
        <f t="shared" si="3"/>
        <v>0</v>
      </c>
      <c r="E31" s="4">
        <f t="shared" si="4"/>
        <v>13</v>
      </c>
      <c r="F31" s="4">
        <f t="shared" si="5"/>
        <v>1</v>
      </c>
      <c r="G31" s="4">
        <f t="shared" si="6"/>
        <v>0</v>
      </c>
      <c r="H31" s="4">
        <f t="shared" si="7"/>
        <v>0</v>
      </c>
      <c r="I31" s="4">
        <f t="shared" si="8"/>
        <v>1</v>
      </c>
      <c r="J31" s="4">
        <f t="shared" si="9"/>
        <v>55</v>
      </c>
    </row>
    <row r="32" spans="1:10" ht="15" customHeight="1" x14ac:dyDescent="0.3">
      <c r="A32" s="4">
        <f t="shared" si="0"/>
        <v>14</v>
      </c>
      <c r="B32" s="4">
        <f t="shared" si="1"/>
        <v>18</v>
      </c>
      <c r="C32" s="4">
        <f t="shared" si="2"/>
        <v>2</v>
      </c>
      <c r="D32" s="4">
        <f t="shared" si="3"/>
        <v>0</v>
      </c>
      <c r="E32" s="4">
        <f t="shared" si="4"/>
        <v>14</v>
      </c>
      <c r="F32" s="4">
        <f t="shared" si="5"/>
        <v>1</v>
      </c>
      <c r="G32" s="4">
        <f t="shared" si="6"/>
        <v>0</v>
      </c>
      <c r="H32" s="4">
        <f t="shared" si="7"/>
        <v>0</v>
      </c>
      <c r="I32" s="4">
        <f t="shared" si="8"/>
        <v>1</v>
      </c>
      <c r="J32" s="4">
        <f t="shared" si="9"/>
        <v>60</v>
      </c>
    </row>
    <row r="33" spans="1:10" ht="15" customHeight="1" x14ac:dyDescent="0.3">
      <c r="A33" s="4">
        <f t="shared" si="0"/>
        <v>15</v>
      </c>
      <c r="B33" s="4">
        <f t="shared" si="1"/>
        <v>19</v>
      </c>
      <c r="C33" s="4">
        <f t="shared" si="2"/>
        <v>2</v>
      </c>
      <c r="D33" s="4">
        <f t="shared" si="3"/>
        <v>0</v>
      </c>
      <c r="E33" s="4">
        <f t="shared" si="4"/>
        <v>15</v>
      </c>
      <c r="F33" s="4">
        <f t="shared" si="5"/>
        <v>1</v>
      </c>
      <c r="G33" s="4">
        <f t="shared" si="6"/>
        <v>0</v>
      </c>
      <c r="H33" s="4">
        <f t="shared" si="7"/>
        <v>0</v>
      </c>
      <c r="I33" s="4">
        <f t="shared" si="8"/>
        <v>1</v>
      </c>
      <c r="J33" s="4">
        <f t="shared" si="9"/>
        <v>65</v>
      </c>
    </row>
    <row r="34" spans="1:10" ht="15" customHeight="1" x14ac:dyDescent="0.3">
      <c r="A34" s="4">
        <f t="shared" si="0"/>
        <v>16</v>
      </c>
      <c r="B34" s="4">
        <f t="shared" si="1"/>
        <v>20</v>
      </c>
      <c r="C34" s="4">
        <f t="shared" si="2"/>
        <v>2</v>
      </c>
      <c r="D34" s="4">
        <f t="shared" si="3"/>
        <v>0</v>
      </c>
      <c r="E34" s="4">
        <f t="shared" si="4"/>
        <v>16</v>
      </c>
      <c r="F34" s="4">
        <f t="shared" si="5"/>
        <v>1</v>
      </c>
      <c r="G34" s="4">
        <f t="shared" si="6"/>
        <v>0</v>
      </c>
      <c r="H34" s="4">
        <f t="shared" si="7"/>
        <v>0</v>
      </c>
      <c r="I34" s="4">
        <f t="shared" si="8"/>
        <v>1</v>
      </c>
      <c r="J34" s="4">
        <f t="shared" si="9"/>
        <v>70</v>
      </c>
    </row>
    <row r="35" spans="1:10" ht="15" customHeight="1" x14ac:dyDescent="0.3">
      <c r="A35" s="4">
        <f t="shared" si="0"/>
        <v>17</v>
      </c>
      <c r="B35" s="4">
        <f t="shared" si="1"/>
        <v>21</v>
      </c>
      <c r="C35" s="4">
        <f t="shared" si="2"/>
        <v>2</v>
      </c>
      <c r="D35" s="4">
        <f t="shared" si="3"/>
        <v>0</v>
      </c>
      <c r="E35" s="4">
        <f t="shared" si="4"/>
        <v>17</v>
      </c>
      <c r="F35" s="4">
        <f t="shared" si="5"/>
        <v>1</v>
      </c>
      <c r="G35" s="4">
        <f t="shared" si="6"/>
        <v>0</v>
      </c>
      <c r="H35" s="4">
        <f t="shared" si="7"/>
        <v>0</v>
      </c>
      <c r="I35" s="4">
        <f t="shared" si="8"/>
        <v>1</v>
      </c>
      <c r="J35" s="4">
        <f t="shared" si="9"/>
        <v>75</v>
      </c>
    </row>
    <row r="36" spans="1:10" ht="15" customHeight="1" x14ac:dyDescent="0.3">
      <c r="A36" s="4">
        <f t="shared" si="0"/>
        <v>18</v>
      </c>
      <c r="B36" s="4">
        <f t="shared" si="1"/>
        <v>22</v>
      </c>
      <c r="C36" s="4">
        <f t="shared" si="2"/>
        <v>2</v>
      </c>
      <c r="D36" s="4">
        <f t="shared" si="3"/>
        <v>0</v>
      </c>
      <c r="E36" s="4">
        <f t="shared" si="4"/>
        <v>18</v>
      </c>
      <c r="F36" s="4">
        <f t="shared" si="5"/>
        <v>1</v>
      </c>
      <c r="G36" s="4">
        <f t="shared" si="6"/>
        <v>0</v>
      </c>
      <c r="H36" s="4">
        <f t="shared" si="7"/>
        <v>0</v>
      </c>
      <c r="I36" s="4">
        <f t="shared" si="8"/>
        <v>1</v>
      </c>
      <c r="J36" s="4">
        <f t="shared" si="9"/>
        <v>80</v>
      </c>
    </row>
    <row r="37" spans="1:10" ht="15" customHeight="1" x14ac:dyDescent="0.3">
      <c r="A37" s="4">
        <f t="shared" si="0"/>
        <v>19</v>
      </c>
      <c r="B37" s="4">
        <f t="shared" si="1"/>
        <v>23</v>
      </c>
      <c r="C37" s="4">
        <f t="shared" si="2"/>
        <v>2</v>
      </c>
      <c r="D37" s="4">
        <f t="shared" si="3"/>
        <v>0</v>
      </c>
      <c r="E37" s="4">
        <f t="shared" si="4"/>
        <v>19</v>
      </c>
      <c r="F37" s="4">
        <f t="shared" si="5"/>
        <v>1</v>
      </c>
      <c r="G37" s="4">
        <f t="shared" si="6"/>
        <v>0</v>
      </c>
      <c r="H37" s="4">
        <f t="shared" si="7"/>
        <v>0</v>
      </c>
      <c r="I37" s="4">
        <f t="shared" si="8"/>
        <v>1</v>
      </c>
      <c r="J37" s="4">
        <f t="shared" si="9"/>
        <v>85</v>
      </c>
    </row>
    <row r="38" spans="1:10" ht="15" customHeight="1" x14ac:dyDescent="0.3">
      <c r="A38" s="4">
        <f t="shared" si="0"/>
        <v>20</v>
      </c>
      <c r="B38" s="4">
        <f t="shared" si="1"/>
        <v>24</v>
      </c>
      <c r="C38" s="4">
        <f t="shared" si="2"/>
        <v>2</v>
      </c>
      <c r="D38" s="4">
        <f t="shared" si="3"/>
        <v>0</v>
      </c>
      <c r="E38" s="4">
        <f t="shared" si="4"/>
        <v>20</v>
      </c>
      <c r="F38" s="4">
        <f t="shared" si="5"/>
        <v>1</v>
      </c>
      <c r="G38" s="4">
        <f t="shared" si="6"/>
        <v>0</v>
      </c>
      <c r="H38" s="4">
        <f t="shared" si="7"/>
        <v>0</v>
      </c>
      <c r="I38" s="4">
        <f t="shared" si="8"/>
        <v>1</v>
      </c>
      <c r="J38" s="4">
        <f t="shared" si="9"/>
        <v>90</v>
      </c>
    </row>
    <row r="39" spans="1:10" ht="15" customHeight="1" x14ac:dyDescent="0.3">
      <c r="A39" s="4">
        <f t="shared" si="0"/>
        <v>21</v>
      </c>
      <c r="B39" s="4">
        <f t="shared" si="1"/>
        <v>25</v>
      </c>
      <c r="C39" s="4">
        <f t="shared" si="2"/>
        <v>2</v>
      </c>
      <c r="D39" s="4">
        <f t="shared" si="3"/>
        <v>0</v>
      </c>
      <c r="E39" s="4">
        <f t="shared" si="4"/>
        <v>21</v>
      </c>
      <c r="F39" s="4">
        <f t="shared" si="5"/>
        <v>1</v>
      </c>
      <c r="G39" s="4">
        <f t="shared" si="6"/>
        <v>0</v>
      </c>
      <c r="H39" s="4">
        <f t="shared" si="7"/>
        <v>0</v>
      </c>
      <c r="I39" s="4">
        <f t="shared" si="8"/>
        <v>1</v>
      </c>
      <c r="J39" s="4">
        <f t="shared" si="9"/>
        <v>95</v>
      </c>
    </row>
    <row r="40" spans="1:10" ht="15" customHeight="1" x14ac:dyDescent="0.3">
      <c r="A40" s="4">
        <f t="shared" si="0"/>
        <v>22</v>
      </c>
      <c r="B40" s="4">
        <f t="shared" si="1"/>
        <v>26</v>
      </c>
      <c r="C40" s="4">
        <f t="shared" si="2"/>
        <v>2</v>
      </c>
      <c r="D40" s="4">
        <f t="shared" si="3"/>
        <v>0</v>
      </c>
      <c r="E40" s="4">
        <f t="shared" si="4"/>
        <v>22</v>
      </c>
      <c r="F40" s="4">
        <f t="shared" si="5"/>
        <v>1</v>
      </c>
      <c r="G40" s="4">
        <f t="shared" si="6"/>
        <v>0</v>
      </c>
      <c r="H40" s="4">
        <f t="shared" si="7"/>
        <v>0</v>
      </c>
      <c r="I40" s="4">
        <f t="shared" si="8"/>
        <v>1</v>
      </c>
      <c r="J40" s="4">
        <f t="shared" si="9"/>
        <v>100</v>
      </c>
    </row>
    <row r="41" spans="1:10" ht="15" customHeight="1" x14ac:dyDescent="0.3">
      <c r="A41" s="4">
        <f t="shared" si="0"/>
        <v>23</v>
      </c>
      <c r="B41" s="4">
        <f t="shared" si="1"/>
        <v>27</v>
      </c>
      <c r="C41" s="4">
        <f t="shared" si="2"/>
        <v>2</v>
      </c>
      <c r="D41" s="4">
        <f t="shared" si="3"/>
        <v>0</v>
      </c>
      <c r="E41" s="4">
        <f t="shared" si="4"/>
        <v>23</v>
      </c>
      <c r="F41" s="4">
        <f t="shared" si="5"/>
        <v>1</v>
      </c>
      <c r="G41" s="4">
        <f t="shared" si="6"/>
        <v>0</v>
      </c>
      <c r="H41" s="4">
        <f t="shared" si="7"/>
        <v>0</v>
      </c>
      <c r="I41" s="4">
        <f t="shared" si="8"/>
        <v>1</v>
      </c>
      <c r="J41" s="4">
        <f t="shared" si="9"/>
        <v>105</v>
      </c>
    </row>
    <row r="42" spans="1:10" ht="15" customHeight="1" x14ac:dyDescent="0.3">
      <c r="A42" s="4">
        <f t="shared" si="0"/>
        <v>24</v>
      </c>
      <c r="B42" s="4">
        <f t="shared" si="1"/>
        <v>28</v>
      </c>
      <c r="C42" s="4">
        <f t="shared" si="2"/>
        <v>2</v>
      </c>
      <c r="D42" s="4">
        <f t="shared" si="3"/>
        <v>0</v>
      </c>
      <c r="E42" s="4">
        <f t="shared" si="4"/>
        <v>24</v>
      </c>
      <c r="F42" s="4">
        <f t="shared" si="5"/>
        <v>1</v>
      </c>
      <c r="G42" s="4">
        <f t="shared" si="6"/>
        <v>0</v>
      </c>
      <c r="H42" s="4">
        <f t="shared" si="7"/>
        <v>0</v>
      </c>
      <c r="I42" s="4">
        <f t="shared" si="8"/>
        <v>1</v>
      </c>
      <c r="J42" s="4">
        <f t="shared" si="9"/>
        <v>110</v>
      </c>
    </row>
    <row r="43" spans="1:10" ht="15" customHeight="1" x14ac:dyDescent="0.3">
      <c r="A43" s="4">
        <f t="shared" si="0"/>
        <v>25</v>
      </c>
      <c r="B43" s="4">
        <f t="shared" si="1"/>
        <v>29</v>
      </c>
      <c r="C43" s="4">
        <f t="shared" si="2"/>
        <v>2</v>
      </c>
      <c r="D43" s="4">
        <f t="shared" si="3"/>
        <v>0</v>
      </c>
      <c r="E43" s="4">
        <f t="shared" si="4"/>
        <v>25</v>
      </c>
      <c r="F43" s="4">
        <f t="shared" si="5"/>
        <v>1</v>
      </c>
      <c r="G43" s="4">
        <f t="shared" si="6"/>
        <v>0</v>
      </c>
      <c r="H43" s="4">
        <f t="shared" si="7"/>
        <v>0</v>
      </c>
      <c r="I43" s="4">
        <f t="shared" si="8"/>
        <v>1</v>
      </c>
      <c r="J43" s="4">
        <f t="shared" si="9"/>
        <v>115</v>
      </c>
    </row>
    <row r="44" spans="1:10" ht="15" customHeight="1" x14ac:dyDescent="0.3">
      <c r="A44" s="4">
        <f t="shared" si="0"/>
        <v>26</v>
      </c>
      <c r="B44" s="4">
        <f t="shared" si="1"/>
        <v>30</v>
      </c>
      <c r="C44" s="4">
        <f t="shared" si="2"/>
        <v>2</v>
      </c>
      <c r="D44" s="4">
        <f t="shared" si="3"/>
        <v>0</v>
      </c>
      <c r="E44" s="4">
        <f t="shared" si="4"/>
        <v>26</v>
      </c>
      <c r="F44" s="4">
        <f t="shared" si="5"/>
        <v>1</v>
      </c>
      <c r="G44" s="4">
        <f t="shared" si="6"/>
        <v>0</v>
      </c>
      <c r="H44" s="4">
        <f t="shared" si="7"/>
        <v>0</v>
      </c>
      <c r="I44" s="4">
        <f t="shared" si="8"/>
        <v>1</v>
      </c>
      <c r="J44" s="4">
        <f t="shared" si="9"/>
        <v>120</v>
      </c>
    </row>
    <row r="45" spans="1:10" ht="15" customHeight="1" x14ac:dyDescent="0.3">
      <c r="A45" s="4">
        <f t="shared" si="0"/>
        <v>27</v>
      </c>
      <c r="B45" s="4">
        <f t="shared" si="1"/>
        <v>31</v>
      </c>
      <c r="C45" s="4">
        <f t="shared" si="2"/>
        <v>2</v>
      </c>
      <c r="D45" s="4">
        <f t="shared" si="3"/>
        <v>0</v>
      </c>
      <c r="E45" s="4">
        <f t="shared" si="4"/>
        <v>27</v>
      </c>
      <c r="F45" s="4">
        <f t="shared" si="5"/>
        <v>1</v>
      </c>
      <c r="G45" s="4">
        <f t="shared" si="6"/>
        <v>0</v>
      </c>
      <c r="H45" s="4">
        <f t="shared" si="7"/>
        <v>0</v>
      </c>
      <c r="I45" s="4">
        <f t="shared" si="8"/>
        <v>1</v>
      </c>
      <c r="J45" s="4">
        <f t="shared" si="9"/>
        <v>125</v>
      </c>
    </row>
    <row r="46" spans="1:10" ht="15" customHeight="1" x14ac:dyDescent="0.3">
      <c r="A46" s="4">
        <f t="shared" si="0"/>
        <v>28</v>
      </c>
      <c r="B46" s="4">
        <f t="shared" si="1"/>
        <v>32</v>
      </c>
      <c r="C46" s="4">
        <f t="shared" si="2"/>
        <v>2</v>
      </c>
      <c r="D46" s="4">
        <f t="shared" si="3"/>
        <v>0</v>
      </c>
      <c r="E46" s="4">
        <f t="shared" si="4"/>
        <v>28</v>
      </c>
      <c r="F46" s="4">
        <f t="shared" si="5"/>
        <v>1</v>
      </c>
      <c r="G46" s="4">
        <f t="shared" si="6"/>
        <v>0</v>
      </c>
      <c r="H46" s="4">
        <f t="shared" si="7"/>
        <v>0</v>
      </c>
      <c r="I46" s="4">
        <f t="shared" si="8"/>
        <v>1</v>
      </c>
      <c r="J46" s="4">
        <f t="shared" si="9"/>
        <v>130</v>
      </c>
    </row>
    <row r="47" spans="1:10" ht="15" customHeight="1" x14ac:dyDescent="0.3">
      <c r="A47" s="4">
        <f t="shared" si="0"/>
        <v>29</v>
      </c>
      <c r="B47" s="4">
        <f t="shared" si="1"/>
        <v>33</v>
      </c>
      <c r="C47" s="4">
        <f t="shared" si="2"/>
        <v>2</v>
      </c>
      <c r="D47" s="4">
        <f t="shared" si="3"/>
        <v>0</v>
      </c>
      <c r="E47" s="4">
        <f t="shared" si="4"/>
        <v>29</v>
      </c>
      <c r="F47" s="4">
        <f t="shared" si="5"/>
        <v>1</v>
      </c>
      <c r="G47" s="4">
        <f t="shared" si="6"/>
        <v>0</v>
      </c>
      <c r="H47" s="4">
        <f t="shared" si="7"/>
        <v>0</v>
      </c>
      <c r="I47" s="4">
        <f t="shared" si="8"/>
        <v>1</v>
      </c>
      <c r="J47" s="4">
        <f t="shared" si="9"/>
        <v>135</v>
      </c>
    </row>
    <row r="48" spans="1:10" ht="15" customHeight="1" x14ac:dyDescent="0.3">
      <c r="A48" s="4">
        <f t="shared" si="0"/>
        <v>30</v>
      </c>
      <c r="B48" s="4">
        <f t="shared" si="1"/>
        <v>34</v>
      </c>
      <c r="C48" s="4">
        <f t="shared" si="2"/>
        <v>2</v>
      </c>
      <c r="D48" s="4">
        <f t="shared" si="3"/>
        <v>0</v>
      </c>
      <c r="E48" s="4">
        <f t="shared" si="4"/>
        <v>30</v>
      </c>
      <c r="F48" s="4">
        <f t="shared" si="5"/>
        <v>1</v>
      </c>
      <c r="G48" s="4">
        <f t="shared" si="6"/>
        <v>0</v>
      </c>
      <c r="H48" s="4">
        <f t="shared" si="7"/>
        <v>0</v>
      </c>
      <c r="I48" s="4">
        <f t="shared" si="8"/>
        <v>1</v>
      </c>
      <c r="J48" s="4">
        <f t="shared" si="9"/>
        <v>140</v>
      </c>
    </row>
    <row r="49" spans="1:10" ht="15" customHeight="1" x14ac:dyDescent="0.3">
      <c r="A49" s="4">
        <f t="shared" si="0"/>
        <v>31</v>
      </c>
      <c r="B49" s="4">
        <f t="shared" si="1"/>
        <v>35</v>
      </c>
      <c r="C49" s="4">
        <f t="shared" si="2"/>
        <v>2</v>
      </c>
      <c r="D49" s="4">
        <f t="shared" si="3"/>
        <v>0</v>
      </c>
      <c r="E49" s="4">
        <f t="shared" si="4"/>
        <v>31</v>
      </c>
      <c r="F49" s="4">
        <f t="shared" si="5"/>
        <v>1</v>
      </c>
      <c r="G49" s="4">
        <f t="shared" si="6"/>
        <v>0</v>
      </c>
      <c r="H49" s="4">
        <f t="shared" si="7"/>
        <v>0</v>
      </c>
      <c r="I49" s="4">
        <f t="shared" si="8"/>
        <v>1</v>
      </c>
      <c r="J49" s="4">
        <f t="shared" si="9"/>
        <v>145</v>
      </c>
    </row>
    <row r="50" spans="1:10" ht="15" customHeight="1" x14ac:dyDescent="0.3">
      <c r="A50" s="4">
        <f t="shared" si="0"/>
        <v>32</v>
      </c>
      <c r="B50" s="4">
        <f t="shared" si="1"/>
        <v>36</v>
      </c>
      <c r="C50" s="4">
        <f t="shared" si="2"/>
        <v>2</v>
      </c>
      <c r="D50" s="4">
        <f t="shared" si="3"/>
        <v>0</v>
      </c>
      <c r="E50" s="4">
        <f t="shared" si="4"/>
        <v>32</v>
      </c>
      <c r="F50" s="4">
        <f t="shared" si="5"/>
        <v>1</v>
      </c>
      <c r="G50" s="4">
        <f t="shared" si="6"/>
        <v>0</v>
      </c>
      <c r="H50" s="4">
        <f t="shared" si="7"/>
        <v>0</v>
      </c>
      <c r="I50" s="4">
        <f t="shared" si="8"/>
        <v>1</v>
      </c>
      <c r="J50" s="4">
        <f t="shared" si="9"/>
        <v>150</v>
      </c>
    </row>
    <row r="51" spans="1:10" ht="15" customHeight="1" x14ac:dyDescent="0.3">
      <c r="A51" s="4">
        <f t="shared" ref="A51:A78" si="10">A50+1</f>
        <v>33</v>
      </c>
      <c r="B51" s="4">
        <f t="shared" ref="B51:B82" si="11">MIN($B$6,B50+$B$5-C51*$B$7)</f>
        <v>37</v>
      </c>
      <c r="C51" s="4">
        <f t="shared" ref="C51:C78" si="12">MIN($B$8,FLOOR(B50/$B$7,1),$B$9-E50)</f>
        <v>2</v>
      </c>
      <c r="D51" s="4">
        <f t="shared" ref="D51:D82" si="13">IF(C51&lt;$B$8,1,0)</f>
        <v>0</v>
      </c>
      <c r="E51" s="4">
        <f t="shared" ref="E51:E82" si="14">MIN($B$9,E50+C51-F51*$B$10)</f>
        <v>33</v>
      </c>
      <c r="F51" s="4">
        <f t="shared" ref="F51:F78" si="15">MIN($B$11,FLOOR(E50/$B$10,1),$B$12-H50)</f>
        <v>1</v>
      </c>
      <c r="G51" s="4">
        <f t="shared" ref="G51:G82" si="16">IF(F51&lt;$B$11,1,0)</f>
        <v>0</v>
      </c>
      <c r="H51" s="4">
        <f t="shared" ref="H51:H82" si="17">MIN($B$12,H50+F51-I51)</f>
        <v>0</v>
      </c>
      <c r="I51" s="4">
        <f t="shared" ref="I51:I78" si="18">MIN($B$13,H50+F51)</f>
        <v>1</v>
      </c>
      <c r="J51" s="4">
        <f t="shared" ref="J51:J82" si="19">J50+I51*$B$14</f>
        <v>155</v>
      </c>
    </row>
    <row r="52" spans="1:10" ht="15" customHeight="1" x14ac:dyDescent="0.3">
      <c r="A52" s="4">
        <f t="shared" si="10"/>
        <v>34</v>
      </c>
      <c r="B52" s="4">
        <f t="shared" si="11"/>
        <v>38</v>
      </c>
      <c r="C52" s="4">
        <f t="shared" si="12"/>
        <v>2</v>
      </c>
      <c r="D52" s="4">
        <f t="shared" si="13"/>
        <v>0</v>
      </c>
      <c r="E52" s="4">
        <f t="shared" si="14"/>
        <v>34</v>
      </c>
      <c r="F52" s="4">
        <f t="shared" si="15"/>
        <v>1</v>
      </c>
      <c r="G52" s="4">
        <f t="shared" si="16"/>
        <v>0</v>
      </c>
      <c r="H52" s="4">
        <f t="shared" si="17"/>
        <v>0</v>
      </c>
      <c r="I52" s="4">
        <f t="shared" si="18"/>
        <v>1</v>
      </c>
      <c r="J52" s="4">
        <f t="shared" si="19"/>
        <v>160</v>
      </c>
    </row>
    <row r="53" spans="1:10" ht="15" customHeight="1" x14ac:dyDescent="0.3">
      <c r="A53" s="4">
        <f t="shared" si="10"/>
        <v>35</v>
      </c>
      <c r="B53" s="4">
        <f t="shared" si="11"/>
        <v>39</v>
      </c>
      <c r="C53" s="4">
        <f t="shared" si="12"/>
        <v>2</v>
      </c>
      <c r="D53" s="4">
        <f t="shared" si="13"/>
        <v>0</v>
      </c>
      <c r="E53" s="4">
        <f t="shared" si="14"/>
        <v>35</v>
      </c>
      <c r="F53" s="4">
        <f t="shared" si="15"/>
        <v>1</v>
      </c>
      <c r="G53" s="4">
        <f t="shared" si="16"/>
        <v>0</v>
      </c>
      <c r="H53" s="4">
        <f t="shared" si="17"/>
        <v>0</v>
      </c>
      <c r="I53" s="4">
        <f t="shared" si="18"/>
        <v>1</v>
      </c>
      <c r="J53" s="4">
        <f t="shared" si="19"/>
        <v>165</v>
      </c>
    </row>
    <row r="54" spans="1:10" ht="15" customHeight="1" x14ac:dyDescent="0.3">
      <c r="A54" s="4">
        <f t="shared" si="10"/>
        <v>36</v>
      </c>
      <c r="B54" s="4">
        <f t="shared" si="11"/>
        <v>40</v>
      </c>
      <c r="C54" s="4">
        <f t="shared" si="12"/>
        <v>2</v>
      </c>
      <c r="D54" s="4">
        <f t="shared" si="13"/>
        <v>0</v>
      </c>
      <c r="E54" s="4">
        <f t="shared" si="14"/>
        <v>36</v>
      </c>
      <c r="F54" s="4">
        <f t="shared" si="15"/>
        <v>1</v>
      </c>
      <c r="G54" s="4">
        <f t="shared" si="16"/>
        <v>0</v>
      </c>
      <c r="H54" s="4">
        <f t="shared" si="17"/>
        <v>0</v>
      </c>
      <c r="I54" s="4">
        <f t="shared" si="18"/>
        <v>1</v>
      </c>
      <c r="J54" s="4">
        <f t="shared" si="19"/>
        <v>170</v>
      </c>
    </row>
    <row r="55" spans="1:10" ht="15" customHeight="1" x14ac:dyDescent="0.3">
      <c r="A55" s="4">
        <f t="shared" si="10"/>
        <v>37</v>
      </c>
      <c r="B55" s="4">
        <f t="shared" si="11"/>
        <v>41</v>
      </c>
      <c r="C55" s="4">
        <f t="shared" si="12"/>
        <v>2</v>
      </c>
      <c r="D55" s="4">
        <f t="shared" si="13"/>
        <v>0</v>
      </c>
      <c r="E55" s="4">
        <f t="shared" si="14"/>
        <v>37</v>
      </c>
      <c r="F55" s="4">
        <f t="shared" si="15"/>
        <v>1</v>
      </c>
      <c r="G55" s="4">
        <f t="shared" si="16"/>
        <v>0</v>
      </c>
      <c r="H55" s="4">
        <f t="shared" si="17"/>
        <v>0</v>
      </c>
      <c r="I55" s="4">
        <f t="shared" si="18"/>
        <v>1</v>
      </c>
      <c r="J55" s="4">
        <f t="shared" si="19"/>
        <v>175</v>
      </c>
    </row>
    <row r="56" spans="1:10" ht="15" customHeight="1" x14ac:dyDescent="0.3">
      <c r="A56" s="4">
        <f t="shared" si="10"/>
        <v>38</v>
      </c>
      <c r="B56" s="4">
        <f t="shared" si="11"/>
        <v>42</v>
      </c>
      <c r="C56" s="4">
        <f t="shared" si="12"/>
        <v>2</v>
      </c>
      <c r="D56" s="4">
        <f t="shared" si="13"/>
        <v>0</v>
      </c>
      <c r="E56" s="4">
        <f t="shared" si="14"/>
        <v>38</v>
      </c>
      <c r="F56" s="4">
        <f t="shared" si="15"/>
        <v>1</v>
      </c>
      <c r="G56" s="4">
        <f t="shared" si="16"/>
        <v>0</v>
      </c>
      <c r="H56" s="4">
        <f t="shared" si="17"/>
        <v>0</v>
      </c>
      <c r="I56" s="4">
        <f t="shared" si="18"/>
        <v>1</v>
      </c>
      <c r="J56" s="4">
        <f t="shared" si="19"/>
        <v>180</v>
      </c>
    </row>
    <row r="57" spans="1:10" ht="15" customHeight="1" x14ac:dyDescent="0.3">
      <c r="A57" s="4">
        <f t="shared" si="10"/>
        <v>39</v>
      </c>
      <c r="B57" s="4">
        <f t="shared" si="11"/>
        <v>43</v>
      </c>
      <c r="C57" s="4">
        <f t="shared" si="12"/>
        <v>2</v>
      </c>
      <c r="D57" s="4">
        <f t="shared" si="13"/>
        <v>0</v>
      </c>
      <c r="E57" s="4">
        <f t="shared" si="14"/>
        <v>39</v>
      </c>
      <c r="F57" s="4">
        <f t="shared" si="15"/>
        <v>1</v>
      </c>
      <c r="G57" s="4">
        <f t="shared" si="16"/>
        <v>0</v>
      </c>
      <c r="H57" s="4">
        <f t="shared" si="17"/>
        <v>0</v>
      </c>
      <c r="I57" s="4">
        <f t="shared" si="18"/>
        <v>1</v>
      </c>
      <c r="J57" s="4">
        <f t="shared" si="19"/>
        <v>185</v>
      </c>
    </row>
    <row r="58" spans="1:10" ht="15" customHeight="1" x14ac:dyDescent="0.3">
      <c r="A58" s="4">
        <f t="shared" si="10"/>
        <v>40</v>
      </c>
      <c r="B58" s="4">
        <f t="shared" si="11"/>
        <v>46</v>
      </c>
      <c r="C58" s="4">
        <f t="shared" si="12"/>
        <v>1</v>
      </c>
      <c r="D58" s="4">
        <f t="shared" si="13"/>
        <v>1</v>
      </c>
      <c r="E58" s="4">
        <f t="shared" si="14"/>
        <v>39</v>
      </c>
      <c r="F58" s="4">
        <f t="shared" si="15"/>
        <v>1</v>
      </c>
      <c r="G58" s="4">
        <f t="shared" si="16"/>
        <v>0</v>
      </c>
      <c r="H58" s="4">
        <f t="shared" si="17"/>
        <v>0</v>
      </c>
      <c r="I58" s="4">
        <f t="shared" si="18"/>
        <v>1</v>
      </c>
      <c r="J58" s="4">
        <f t="shared" si="19"/>
        <v>190</v>
      </c>
    </row>
    <row r="59" spans="1:10" ht="15" customHeight="1" x14ac:dyDescent="0.3">
      <c r="A59" s="4">
        <f t="shared" si="10"/>
        <v>41</v>
      </c>
      <c r="B59" s="4">
        <f t="shared" si="11"/>
        <v>49</v>
      </c>
      <c r="C59" s="4">
        <f t="shared" si="12"/>
        <v>1</v>
      </c>
      <c r="D59" s="4">
        <f t="shared" si="13"/>
        <v>1</v>
      </c>
      <c r="E59" s="4">
        <f t="shared" si="14"/>
        <v>39</v>
      </c>
      <c r="F59" s="4">
        <f t="shared" si="15"/>
        <v>1</v>
      </c>
      <c r="G59" s="4">
        <f t="shared" si="16"/>
        <v>0</v>
      </c>
      <c r="H59" s="4">
        <f t="shared" si="17"/>
        <v>0</v>
      </c>
      <c r="I59" s="4">
        <f t="shared" si="18"/>
        <v>1</v>
      </c>
      <c r="J59" s="4">
        <f t="shared" si="19"/>
        <v>195</v>
      </c>
    </row>
    <row r="60" spans="1:10" ht="15" customHeight="1" x14ac:dyDescent="0.3">
      <c r="A60" s="4">
        <f t="shared" si="10"/>
        <v>42</v>
      </c>
      <c r="B60" s="4">
        <f t="shared" si="11"/>
        <v>52</v>
      </c>
      <c r="C60" s="4">
        <f t="shared" si="12"/>
        <v>1</v>
      </c>
      <c r="D60" s="4">
        <f t="shared" si="13"/>
        <v>1</v>
      </c>
      <c r="E60" s="4">
        <f t="shared" si="14"/>
        <v>39</v>
      </c>
      <c r="F60" s="4">
        <f t="shared" si="15"/>
        <v>1</v>
      </c>
      <c r="G60" s="4">
        <f t="shared" si="16"/>
        <v>0</v>
      </c>
      <c r="H60" s="4">
        <f t="shared" si="17"/>
        <v>0</v>
      </c>
      <c r="I60" s="4">
        <f t="shared" si="18"/>
        <v>1</v>
      </c>
      <c r="J60" s="4">
        <f t="shared" si="19"/>
        <v>200</v>
      </c>
    </row>
    <row r="61" spans="1:10" ht="15" customHeight="1" x14ac:dyDescent="0.3">
      <c r="A61" s="4">
        <f t="shared" si="10"/>
        <v>43</v>
      </c>
      <c r="B61" s="4">
        <f t="shared" si="11"/>
        <v>55</v>
      </c>
      <c r="C61" s="4">
        <f t="shared" si="12"/>
        <v>1</v>
      </c>
      <c r="D61" s="4">
        <f t="shared" si="13"/>
        <v>1</v>
      </c>
      <c r="E61" s="4">
        <f t="shared" si="14"/>
        <v>39</v>
      </c>
      <c r="F61" s="4">
        <f t="shared" si="15"/>
        <v>1</v>
      </c>
      <c r="G61" s="4">
        <f t="shared" si="16"/>
        <v>0</v>
      </c>
      <c r="H61" s="4">
        <f t="shared" si="17"/>
        <v>0</v>
      </c>
      <c r="I61" s="4">
        <f t="shared" si="18"/>
        <v>1</v>
      </c>
      <c r="J61" s="4">
        <f t="shared" si="19"/>
        <v>205</v>
      </c>
    </row>
    <row r="62" spans="1:10" ht="15" customHeight="1" x14ac:dyDescent="0.3">
      <c r="A62" s="4">
        <f t="shared" si="10"/>
        <v>44</v>
      </c>
      <c r="B62" s="4">
        <f t="shared" si="11"/>
        <v>58</v>
      </c>
      <c r="C62" s="4">
        <f t="shared" si="12"/>
        <v>1</v>
      </c>
      <c r="D62" s="4">
        <f t="shared" si="13"/>
        <v>1</v>
      </c>
      <c r="E62" s="4">
        <f t="shared" si="14"/>
        <v>39</v>
      </c>
      <c r="F62" s="4">
        <f t="shared" si="15"/>
        <v>1</v>
      </c>
      <c r="G62" s="4">
        <f t="shared" si="16"/>
        <v>0</v>
      </c>
      <c r="H62" s="4">
        <f t="shared" si="17"/>
        <v>0</v>
      </c>
      <c r="I62" s="4">
        <f t="shared" si="18"/>
        <v>1</v>
      </c>
      <c r="J62" s="4">
        <f t="shared" si="19"/>
        <v>210</v>
      </c>
    </row>
    <row r="63" spans="1:10" ht="15" customHeight="1" x14ac:dyDescent="0.3">
      <c r="A63" s="4">
        <f t="shared" si="10"/>
        <v>45</v>
      </c>
      <c r="B63" s="4">
        <f t="shared" si="11"/>
        <v>61</v>
      </c>
      <c r="C63" s="4">
        <f t="shared" si="12"/>
        <v>1</v>
      </c>
      <c r="D63" s="4">
        <f t="shared" si="13"/>
        <v>1</v>
      </c>
      <c r="E63" s="4">
        <f t="shared" si="14"/>
        <v>39</v>
      </c>
      <c r="F63" s="4">
        <f t="shared" si="15"/>
        <v>1</v>
      </c>
      <c r="G63" s="4">
        <f t="shared" si="16"/>
        <v>0</v>
      </c>
      <c r="H63" s="4">
        <f t="shared" si="17"/>
        <v>0</v>
      </c>
      <c r="I63" s="4">
        <f t="shared" si="18"/>
        <v>1</v>
      </c>
      <c r="J63" s="4">
        <f t="shared" si="19"/>
        <v>215</v>
      </c>
    </row>
    <row r="64" spans="1:10" ht="15" customHeight="1" x14ac:dyDescent="0.3">
      <c r="A64" s="4">
        <f t="shared" si="10"/>
        <v>46</v>
      </c>
      <c r="B64" s="4">
        <f t="shared" si="11"/>
        <v>64</v>
      </c>
      <c r="C64" s="4">
        <f t="shared" si="12"/>
        <v>1</v>
      </c>
      <c r="D64" s="4">
        <f t="shared" si="13"/>
        <v>1</v>
      </c>
      <c r="E64" s="4">
        <f t="shared" si="14"/>
        <v>39</v>
      </c>
      <c r="F64" s="4">
        <f t="shared" si="15"/>
        <v>1</v>
      </c>
      <c r="G64" s="4">
        <f t="shared" si="16"/>
        <v>0</v>
      </c>
      <c r="H64" s="4">
        <f t="shared" si="17"/>
        <v>0</v>
      </c>
      <c r="I64" s="4">
        <f t="shared" si="18"/>
        <v>1</v>
      </c>
      <c r="J64" s="4">
        <f t="shared" si="19"/>
        <v>220</v>
      </c>
    </row>
    <row r="65" spans="1:10" ht="15" customHeight="1" x14ac:dyDescent="0.3">
      <c r="A65" s="4">
        <f t="shared" si="10"/>
        <v>47</v>
      </c>
      <c r="B65" s="4">
        <f t="shared" si="11"/>
        <v>67</v>
      </c>
      <c r="C65" s="4">
        <f t="shared" si="12"/>
        <v>1</v>
      </c>
      <c r="D65" s="4">
        <f t="shared" si="13"/>
        <v>1</v>
      </c>
      <c r="E65" s="4">
        <f t="shared" si="14"/>
        <v>39</v>
      </c>
      <c r="F65" s="4">
        <f t="shared" si="15"/>
        <v>1</v>
      </c>
      <c r="G65" s="4">
        <f t="shared" si="16"/>
        <v>0</v>
      </c>
      <c r="H65" s="4">
        <f t="shared" si="17"/>
        <v>0</v>
      </c>
      <c r="I65" s="4">
        <f t="shared" si="18"/>
        <v>1</v>
      </c>
      <c r="J65" s="4">
        <f t="shared" si="19"/>
        <v>225</v>
      </c>
    </row>
    <row r="66" spans="1:10" ht="15" customHeight="1" x14ac:dyDescent="0.3">
      <c r="A66" s="4">
        <f t="shared" si="10"/>
        <v>48</v>
      </c>
      <c r="B66" s="4">
        <f t="shared" si="11"/>
        <v>70</v>
      </c>
      <c r="C66" s="4">
        <f t="shared" si="12"/>
        <v>1</v>
      </c>
      <c r="D66" s="4">
        <f t="shared" si="13"/>
        <v>1</v>
      </c>
      <c r="E66" s="4">
        <f t="shared" si="14"/>
        <v>39</v>
      </c>
      <c r="F66" s="4">
        <f t="shared" si="15"/>
        <v>1</v>
      </c>
      <c r="G66" s="4">
        <f t="shared" si="16"/>
        <v>0</v>
      </c>
      <c r="H66" s="4">
        <f t="shared" si="17"/>
        <v>0</v>
      </c>
      <c r="I66" s="4">
        <f t="shared" si="18"/>
        <v>1</v>
      </c>
      <c r="J66" s="4">
        <f t="shared" si="19"/>
        <v>230</v>
      </c>
    </row>
    <row r="67" spans="1:10" ht="15" customHeight="1" x14ac:dyDescent="0.3">
      <c r="A67" s="4">
        <f t="shared" si="10"/>
        <v>49</v>
      </c>
      <c r="B67" s="4">
        <f t="shared" si="11"/>
        <v>73</v>
      </c>
      <c r="C67" s="4">
        <f t="shared" si="12"/>
        <v>1</v>
      </c>
      <c r="D67" s="4">
        <f t="shared" si="13"/>
        <v>1</v>
      </c>
      <c r="E67" s="4">
        <f t="shared" si="14"/>
        <v>39</v>
      </c>
      <c r="F67" s="4">
        <f t="shared" si="15"/>
        <v>1</v>
      </c>
      <c r="G67" s="4">
        <f t="shared" si="16"/>
        <v>0</v>
      </c>
      <c r="H67" s="4">
        <f t="shared" si="17"/>
        <v>0</v>
      </c>
      <c r="I67" s="4">
        <f t="shared" si="18"/>
        <v>1</v>
      </c>
      <c r="J67" s="4">
        <f t="shared" si="19"/>
        <v>235</v>
      </c>
    </row>
    <row r="68" spans="1:10" ht="15" customHeight="1" x14ac:dyDescent="0.3">
      <c r="A68" s="4">
        <f t="shared" si="10"/>
        <v>50</v>
      </c>
      <c r="B68" s="4">
        <f t="shared" si="11"/>
        <v>76</v>
      </c>
      <c r="C68" s="4">
        <f t="shared" si="12"/>
        <v>1</v>
      </c>
      <c r="D68" s="4">
        <f t="shared" si="13"/>
        <v>1</v>
      </c>
      <c r="E68" s="4">
        <f t="shared" si="14"/>
        <v>39</v>
      </c>
      <c r="F68" s="4">
        <f t="shared" si="15"/>
        <v>1</v>
      </c>
      <c r="G68" s="4">
        <f t="shared" si="16"/>
        <v>0</v>
      </c>
      <c r="H68" s="4">
        <f t="shared" si="17"/>
        <v>0</v>
      </c>
      <c r="I68" s="4">
        <f t="shared" si="18"/>
        <v>1</v>
      </c>
      <c r="J68" s="4">
        <f t="shared" si="19"/>
        <v>240</v>
      </c>
    </row>
    <row r="69" spans="1:10" ht="15" customHeight="1" x14ac:dyDescent="0.3">
      <c r="A69" s="4">
        <f t="shared" si="10"/>
        <v>51</v>
      </c>
      <c r="B69" s="4">
        <f t="shared" si="11"/>
        <v>79</v>
      </c>
      <c r="C69" s="4">
        <f t="shared" si="12"/>
        <v>1</v>
      </c>
      <c r="D69" s="4">
        <f t="shared" si="13"/>
        <v>1</v>
      </c>
      <c r="E69" s="4">
        <f t="shared" si="14"/>
        <v>39</v>
      </c>
      <c r="F69" s="4">
        <f t="shared" si="15"/>
        <v>1</v>
      </c>
      <c r="G69" s="4">
        <f t="shared" si="16"/>
        <v>0</v>
      </c>
      <c r="H69" s="4">
        <f t="shared" si="17"/>
        <v>0</v>
      </c>
      <c r="I69" s="4">
        <f t="shared" si="18"/>
        <v>1</v>
      </c>
      <c r="J69" s="4">
        <f t="shared" si="19"/>
        <v>245</v>
      </c>
    </row>
    <row r="70" spans="1:10" ht="15" customHeight="1" x14ac:dyDescent="0.3">
      <c r="A70" s="4">
        <f t="shared" si="10"/>
        <v>52</v>
      </c>
      <c r="B70" s="4">
        <f t="shared" si="11"/>
        <v>82</v>
      </c>
      <c r="C70" s="4">
        <f t="shared" si="12"/>
        <v>1</v>
      </c>
      <c r="D70" s="4">
        <f t="shared" si="13"/>
        <v>1</v>
      </c>
      <c r="E70" s="4">
        <f t="shared" si="14"/>
        <v>39</v>
      </c>
      <c r="F70" s="4">
        <f t="shared" si="15"/>
        <v>1</v>
      </c>
      <c r="G70" s="4">
        <f t="shared" si="16"/>
        <v>0</v>
      </c>
      <c r="H70" s="4">
        <f t="shared" si="17"/>
        <v>0</v>
      </c>
      <c r="I70" s="4">
        <f t="shared" si="18"/>
        <v>1</v>
      </c>
      <c r="J70" s="4">
        <f t="shared" si="19"/>
        <v>250</v>
      </c>
    </row>
    <row r="71" spans="1:10" ht="15" customHeight="1" x14ac:dyDescent="0.3">
      <c r="A71" s="4">
        <f t="shared" si="10"/>
        <v>53</v>
      </c>
      <c r="B71" s="4">
        <f t="shared" si="11"/>
        <v>85</v>
      </c>
      <c r="C71" s="4">
        <f t="shared" si="12"/>
        <v>1</v>
      </c>
      <c r="D71" s="4">
        <f t="shared" si="13"/>
        <v>1</v>
      </c>
      <c r="E71" s="4">
        <f t="shared" si="14"/>
        <v>39</v>
      </c>
      <c r="F71" s="4">
        <f t="shared" si="15"/>
        <v>1</v>
      </c>
      <c r="G71" s="4">
        <f t="shared" si="16"/>
        <v>0</v>
      </c>
      <c r="H71" s="4">
        <f t="shared" si="17"/>
        <v>0</v>
      </c>
      <c r="I71" s="4">
        <f t="shared" si="18"/>
        <v>1</v>
      </c>
      <c r="J71" s="4">
        <f t="shared" si="19"/>
        <v>255</v>
      </c>
    </row>
    <row r="72" spans="1:10" ht="15" customHeight="1" x14ac:dyDescent="0.3">
      <c r="A72" s="4">
        <f t="shared" si="10"/>
        <v>54</v>
      </c>
      <c r="B72" s="4">
        <f t="shared" si="11"/>
        <v>88</v>
      </c>
      <c r="C72" s="4">
        <f t="shared" si="12"/>
        <v>1</v>
      </c>
      <c r="D72" s="4">
        <f t="shared" si="13"/>
        <v>1</v>
      </c>
      <c r="E72" s="4">
        <f t="shared" si="14"/>
        <v>39</v>
      </c>
      <c r="F72" s="4">
        <f t="shared" si="15"/>
        <v>1</v>
      </c>
      <c r="G72" s="4">
        <f t="shared" si="16"/>
        <v>0</v>
      </c>
      <c r="H72" s="4">
        <f t="shared" si="17"/>
        <v>0</v>
      </c>
      <c r="I72" s="4">
        <f t="shared" si="18"/>
        <v>1</v>
      </c>
      <c r="J72" s="4">
        <f t="shared" si="19"/>
        <v>260</v>
      </c>
    </row>
    <row r="73" spans="1:10" ht="15" customHeight="1" x14ac:dyDescent="0.3">
      <c r="A73" s="4">
        <f t="shared" si="10"/>
        <v>55</v>
      </c>
      <c r="B73" s="4">
        <f t="shared" si="11"/>
        <v>91</v>
      </c>
      <c r="C73" s="4">
        <f t="shared" si="12"/>
        <v>1</v>
      </c>
      <c r="D73" s="4">
        <f t="shared" si="13"/>
        <v>1</v>
      </c>
      <c r="E73" s="4">
        <f t="shared" si="14"/>
        <v>39</v>
      </c>
      <c r="F73" s="4">
        <f t="shared" si="15"/>
        <v>1</v>
      </c>
      <c r="G73" s="4">
        <f t="shared" si="16"/>
        <v>0</v>
      </c>
      <c r="H73" s="4">
        <f t="shared" si="17"/>
        <v>0</v>
      </c>
      <c r="I73" s="4">
        <f t="shared" si="18"/>
        <v>1</v>
      </c>
      <c r="J73" s="4">
        <f t="shared" si="19"/>
        <v>265</v>
      </c>
    </row>
    <row r="74" spans="1:10" ht="15" customHeight="1" x14ac:dyDescent="0.3">
      <c r="A74" s="4">
        <f t="shared" si="10"/>
        <v>56</v>
      </c>
      <c r="B74" s="4">
        <f t="shared" si="11"/>
        <v>94</v>
      </c>
      <c r="C74" s="4">
        <f t="shared" si="12"/>
        <v>1</v>
      </c>
      <c r="D74" s="4">
        <f t="shared" si="13"/>
        <v>1</v>
      </c>
      <c r="E74" s="4">
        <f t="shared" si="14"/>
        <v>39</v>
      </c>
      <c r="F74" s="4">
        <f t="shared" si="15"/>
        <v>1</v>
      </c>
      <c r="G74" s="4">
        <f t="shared" si="16"/>
        <v>0</v>
      </c>
      <c r="H74" s="4">
        <f t="shared" si="17"/>
        <v>0</v>
      </c>
      <c r="I74" s="4">
        <f t="shared" si="18"/>
        <v>1</v>
      </c>
      <c r="J74" s="4">
        <f t="shared" si="19"/>
        <v>270</v>
      </c>
    </row>
    <row r="75" spans="1:10" ht="15" customHeight="1" x14ac:dyDescent="0.3">
      <c r="A75" s="4">
        <f t="shared" si="10"/>
        <v>57</v>
      </c>
      <c r="B75" s="4">
        <f t="shared" si="11"/>
        <v>97</v>
      </c>
      <c r="C75" s="4">
        <f t="shared" si="12"/>
        <v>1</v>
      </c>
      <c r="D75" s="4">
        <f t="shared" si="13"/>
        <v>1</v>
      </c>
      <c r="E75" s="4">
        <f t="shared" si="14"/>
        <v>39</v>
      </c>
      <c r="F75" s="4">
        <f t="shared" si="15"/>
        <v>1</v>
      </c>
      <c r="G75" s="4">
        <f t="shared" si="16"/>
        <v>0</v>
      </c>
      <c r="H75" s="4">
        <f t="shared" si="17"/>
        <v>0</v>
      </c>
      <c r="I75" s="4">
        <f t="shared" si="18"/>
        <v>1</v>
      </c>
      <c r="J75" s="4">
        <f t="shared" si="19"/>
        <v>275</v>
      </c>
    </row>
    <row r="76" spans="1:10" ht="15" customHeight="1" x14ac:dyDescent="0.3">
      <c r="A76" s="4">
        <f t="shared" si="10"/>
        <v>58</v>
      </c>
      <c r="B76" s="4">
        <f t="shared" si="11"/>
        <v>100</v>
      </c>
      <c r="C76" s="4">
        <f t="shared" si="12"/>
        <v>1</v>
      </c>
      <c r="D76" s="4">
        <f t="shared" si="13"/>
        <v>1</v>
      </c>
      <c r="E76" s="4">
        <f t="shared" si="14"/>
        <v>39</v>
      </c>
      <c r="F76" s="4">
        <f t="shared" si="15"/>
        <v>1</v>
      </c>
      <c r="G76" s="4">
        <f t="shared" si="16"/>
        <v>0</v>
      </c>
      <c r="H76" s="4">
        <f t="shared" si="17"/>
        <v>0</v>
      </c>
      <c r="I76" s="4">
        <f t="shared" si="18"/>
        <v>1</v>
      </c>
      <c r="J76" s="4">
        <f t="shared" si="19"/>
        <v>280</v>
      </c>
    </row>
    <row r="77" spans="1:10" ht="15" customHeight="1" x14ac:dyDescent="0.3">
      <c r="A77" s="4">
        <f t="shared" si="10"/>
        <v>59</v>
      </c>
      <c r="B77" s="4">
        <f t="shared" si="11"/>
        <v>100</v>
      </c>
      <c r="C77" s="4">
        <f t="shared" si="12"/>
        <v>1</v>
      </c>
      <c r="D77" s="4">
        <f t="shared" si="13"/>
        <v>1</v>
      </c>
      <c r="E77" s="4">
        <f t="shared" si="14"/>
        <v>39</v>
      </c>
      <c r="F77" s="4">
        <f t="shared" si="15"/>
        <v>1</v>
      </c>
      <c r="G77" s="4">
        <f t="shared" si="16"/>
        <v>0</v>
      </c>
      <c r="H77" s="4">
        <f t="shared" si="17"/>
        <v>0</v>
      </c>
      <c r="I77" s="4">
        <f t="shared" si="18"/>
        <v>1</v>
      </c>
      <c r="J77" s="4">
        <f t="shared" si="19"/>
        <v>285</v>
      </c>
    </row>
    <row r="78" spans="1:10" ht="15" customHeight="1" x14ac:dyDescent="0.3">
      <c r="A78" s="4">
        <f t="shared" si="10"/>
        <v>60</v>
      </c>
      <c r="B78" s="4">
        <f t="shared" si="11"/>
        <v>100</v>
      </c>
      <c r="C78" s="4">
        <f t="shared" si="12"/>
        <v>1</v>
      </c>
      <c r="D78" s="4">
        <f t="shared" si="13"/>
        <v>1</v>
      </c>
      <c r="E78" s="4">
        <f t="shared" si="14"/>
        <v>39</v>
      </c>
      <c r="F78" s="4">
        <f t="shared" si="15"/>
        <v>1</v>
      </c>
      <c r="G78" s="4">
        <f t="shared" si="16"/>
        <v>0</v>
      </c>
      <c r="H78" s="4">
        <f t="shared" si="17"/>
        <v>0</v>
      </c>
      <c r="I78" s="4">
        <f t="shared" si="18"/>
        <v>1</v>
      </c>
      <c r="J78" s="4">
        <f t="shared" si="19"/>
        <v>290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8"/>
  <sheetViews>
    <sheetView zoomScaleNormal="100" workbookViewId="0"/>
  </sheetViews>
  <sheetFormatPr defaultColWidth="8.6640625" defaultRowHeight="14.4" x14ac:dyDescent="0.3"/>
  <cols>
    <col min="1" max="1" width="6" customWidth="1"/>
    <col min="2" max="2" width="11" customWidth="1"/>
    <col min="3" max="3" width="14" customWidth="1"/>
    <col min="4" max="4" width="12" customWidth="1"/>
    <col min="5" max="5" width="11" customWidth="1"/>
    <col min="6" max="6" width="15" customWidth="1"/>
    <col min="7" max="8" width="14" customWidth="1"/>
    <col min="9" max="9" width="13" customWidth="1"/>
    <col min="10" max="10" width="16" customWidth="1"/>
  </cols>
  <sheetData>
    <row r="1" spans="1:3" ht="15.75" customHeight="1" x14ac:dyDescent="0.3">
      <c r="A1" s="8" t="s">
        <v>58</v>
      </c>
    </row>
    <row r="2" spans="1:3" ht="15" customHeight="1" x14ac:dyDescent="0.3">
      <c r="A2" s="2" t="s">
        <v>59</v>
      </c>
    </row>
    <row r="4" spans="1:3" ht="15" customHeight="1" x14ac:dyDescent="0.3">
      <c r="A4" s="3" t="s">
        <v>2</v>
      </c>
      <c r="B4" s="3" t="s">
        <v>3</v>
      </c>
      <c r="C4" s="3" t="s">
        <v>4</v>
      </c>
    </row>
    <row r="5" spans="1:3" ht="15" customHeight="1" x14ac:dyDescent="0.3">
      <c r="A5" s="4" t="s">
        <v>6</v>
      </c>
      <c r="B5" s="5">
        <v>5</v>
      </c>
      <c r="C5" s="4" t="s">
        <v>7</v>
      </c>
    </row>
    <row r="6" spans="1:3" ht="15" customHeight="1" x14ac:dyDescent="0.3">
      <c r="A6" s="4" t="s">
        <v>9</v>
      </c>
      <c r="B6" s="5">
        <v>100</v>
      </c>
      <c r="C6" s="4" t="s">
        <v>10</v>
      </c>
    </row>
    <row r="7" spans="1:3" ht="15" customHeight="1" x14ac:dyDescent="0.3">
      <c r="A7" s="4" t="s">
        <v>12</v>
      </c>
      <c r="B7" s="5">
        <v>2</v>
      </c>
      <c r="C7" s="4" t="s">
        <v>13</v>
      </c>
    </row>
    <row r="8" spans="1:3" ht="15" customHeight="1" x14ac:dyDescent="0.3">
      <c r="A8" s="4" t="s">
        <v>15</v>
      </c>
      <c r="B8" s="5">
        <v>2</v>
      </c>
      <c r="C8" s="4" t="s">
        <v>16</v>
      </c>
    </row>
    <row r="9" spans="1:3" ht="15" customHeight="1" x14ac:dyDescent="0.3">
      <c r="A9" s="4" t="s">
        <v>18</v>
      </c>
      <c r="B9" s="5">
        <v>20</v>
      </c>
      <c r="C9" s="4" t="s">
        <v>19</v>
      </c>
    </row>
    <row r="10" spans="1:3" ht="15" customHeight="1" x14ac:dyDescent="0.3">
      <c r="A10" s="4" t="s">
        <v>21</v>
      </c>
      <c r="B10" s="5">
        <v>1</v>
      </c>
      <c r="C10" s="4" t="s">
        <v>22</v>
      </c>
    </row>
    <row r="11" spans="1:3" ht="15" customHeight="1" x14ac:dyDescent="0.3">
      <c r="A11" s="4" t="s">
        <v>24</v>
      </c>
      <c r="B11" s="9">
        <v>2</v>
      </c>
      <c r="C11" s="4" t="s">
        <v>25</v>
      </c>
    </row>
    <row r="12" spans="1:3" ht="15" customHeight="1" x14ac:dyDescent="0.3">
      <c r="A12" s="4" t="s">
        <v>27</v>
      </c>
      <c r="B12" s="5">
        <v>15</v>
      </c>
      <c r="C12" s="4" t="s">
        <v>28</v>
      </c>
    </row>
    <row r="13" spans="1:3" ht="15" customHeight="1" x14ac:dyDescent="0.3">
      <c r="A13" s="4" t="s">
        <v>30</v>
      </c>
      <c r="B13" s="5">
        <v>2</v>
      </c>
      <c r="C13" s="4" t="s">
        <v>25</v>
      </c>
    </row>
    <row r="14" spans="1:3" ht="15" customHeight="1" x14ac:dyDescent="0.3">
      <c r="A14" s="4" t="s">
        <v>32</v>
      </c>
      <c r="B14" s="5">
        <v>5</v>
      </c>
      <c r="C14" s="4" t="s">
        <v>33</v>
      </c>
    </row>
    <row r="17" spans="1:10" ht="15" customHeight="1" x14ac:dyDescent="0.3">
      <c r="A17" s="3" t="s">
        <v>37</v>
      </c>
      <c r="B17" s="3" t="s">
        <v>38</v>
      </c>
      <c r="C17" s="3" t="s">
        <v>39</v>
      </c>
      <c r="D17" s="3" t="s">
        <v>40</v>
      </c>
      <c r="E17" s="3" t="s">
        <v>41</v>
      </c>
      <c r="F17" s="3" t="s">
        <v>42</v>
      </c>
      <c r="G17" s="3" t="s">
        <v>43</v>
      </c>
      <c r="H17" s="3" t="s">
        <v>44</v>
      </c>
      <c r="I17" s="3" t="s">
        <v>45</v>
      </c>
      <c r="J17" s="3" t="s">
        <v>46</v>
      </c>
    </row>
    <row r="18" spans="1:10" ht="15" customHeight="1" x14ac:dyDescent="0.3">
      <c r="A18" s="4">
        <v>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" customHeight="1" x14ac:dyDescent="0.3">
      <c r="A19" s="4">
        <f t="shared" ref="A19:A50" si="0">A18+1</f>
        <v>1</v>
      </c>
      <c r="B19" s="4">
        <f t="shared" ref="B19:B50" si="1">MIN($B$6,B18+$B$5-C19*$B$7)</f>
        <v>5</v>
      </c>
      <c r="C19" s="4">
        <f t="shared" ref="C19:C50" si="2">MIN($B$8,FLOOR(B18/$B$7,1),$B$9-E18)</f>
        <v>0</v>
      </c>
      <c r="D19" s="4">
        <f t="shared" ref="D19:D50" si="3">IF(C19&lt;$B$8,1,0)</f>
        <v>1</v>
      </c>
      <c r="E19" s="4">
        <f t="shared" ref="E19:E50" si="4">MIN($B$9,E18+C19-F19*$B$10)</f>
        <v>0</v>
      </c>
      <c r="F19" s="4">
        <f t="shared" ref="F19:F50" si="5">MIN($B$11,FLOOR(E18/$B$10,1),$B$12-H18)</f>
        <v>0</v>
      </c>
      <c r="G19" s="4">
        <f t="shared" ref="G19:G50" si="6">IF(F19&lt;$B$11,1,0)</f>
        <v>1</v>
      </c>
      <c r="H19" s="4">
        <f t="shared" ref="H19:H50" si="7">MIN($B$12,H18+F19-I19)</f>
        <v>0</v>
      </c>
      <c r="I19" s="4">
        <f t="shared" ref="I19:I50" si="8">MIN($B$13,H18+F19)</f>
        <v>0</v>
      </c>
      <c r="J19" s="4">
        <f t="shared" ref="J19:J50" si="9">J18+I19*$B$14</f>
        <v>0</v>
      </c>
    </row>
    <row r="20" spans="1:10" ht="15" customHeight="1" x14ac:dyDescent="0.3">
      <c r="A20" s="4">
        <f t="shared" si="0"/>
        <v>2</v>
      </c>
      <c r="B20" s="4">
        <f t="shared" si="1"/>
        <v>6</v>
      </c>
      <c r="C20" s="4">
        <f t="shared" si="2"/>
        <v>2</v>
      </c>
      <c r="D20" s="4">
        <f t="shared" si="3"/>
        <v>0</v>
      </c>
      <c r="E20" s="4">
        <f t="shared" si="4"/>
        <v>2</v>
      </c>
      <c r="F20" s="4">
        <f t="shared" si="5"/>
        <v>0</v>
      </c>
      <c r="G20" s="4">
        <f t="shared" si="6"/>
        <v>1</v>
      </c>
      <c r="H20" s="4">
        <f t="shared" si="7"/>
        <v>0</v>
      </c>
      <c r="I20" s="4">
        <f t="shared" si="8"/>
        <v>0</v>
      </c>
      <c r="J20" s="4">
        <f t="shared" si="9"/>
        <v>0</v>
      </c>
    </row>
    <row r="21" spans="1:10" ht="15" customHeight="1" x14ac:dyDescent="0.3">
      <c r="A21" s="4">
        <f t="shared" si="0"/>
        <v>3</v>
      </c>
      <c r="B21" s="4">
        <f t="shared" si="1"/>
        <v>7</v>
      </c>
      <c r="C21" s="4">
        <f t="shared" si="2"/>
        <v>2</v>
      </c>
      <c r="D21" s="4">
        <f t="shared" si="3"/>
        <v>0</v>
      </c>
      <c r="E21" s="4">
        <f t="shared" si="4"/>
        <v>2</v>
      </c>
      <c r="F21" s="4">
        <f t="shared" si="5"/>
        <v>2</v>
      </c>
      <c r="G21" s="4">
        <f t="shared" si="6"/>
        <v>0</v>
      </c>
      <c r="H21" s="4">
        <f t="shared" si="7"/>
        <v>0</v>
      </c>
      <c r="I21" s="4">
        <f t="shared" si="8"/>
        <v>2</v>
      </c>
      <c r="J21" s="4">
        <f t="shared" si="9"/>
        <v>10</v>
      </c>
    </row>
    <row r="22" spans="1:10" ht="15" customHeight="1" x14ac:dyDescent="0.3">
      <c r="A22" s="4">
        <f t="shared" si="0"/>
        <v>4</v>
      </c>
      <c r="B22" s="4">
        <f t="shared" si="1"/>
        <v>8</v>
      </c>
      <c r="C22" s="4">
        <f t="shared" si="2"/>
        <v>2</v>
      </c>
      <c r="D22" s="4">
        <f t="shared" si="3"/>
        <v>0</v>
      </c>
      <c r="E22" s="4">
        <f t="shared" si="4"/>
        <v>2</v>
      </c>
      <c r="F22" s="4">
        <f t="shared" si="5"/>
        <v>2</v>
      </c>
      <c r="G22" s="4">
        <f t="shared" si="6"/>
        <v>0</v>
      </c>
      <c r="H22" s="4">
        <f t="shared" si="7"/>
        <v>0</v>
      </c>
      <c r="I22" s="4">
        <f t="shared" si="8"/>
        <v>2</v>
      </c>
      <c r="J22" s="4">
        <f t="shared" si="9"/>
        <v>20</v>
      </c>
    </row>
    <row r="23" spans="1:10" ht="15" customHeight="1" x14ac:dyDescent="0.3">
      <c r="A23" s="4">
        <f t="shared" si="0"/>
        <v>5</v>
      </c>
      <c r="B23" s="4">
        <f t="shared" si="1"/>
        <v>9</v>
      </c>
      <c r="C23" s="4">
        <f t="shared" si="2"/>
        <v>2</v>
      </c>
      <c r="D23" s="4">
        <f t="shared" si="3"/>
        <v>0</v>
      </c>
      <c r="E23" s="4">
        <f t="shared" si="4"/>
        <v>2</v>
      </c>
      <c r="F23" s="4">
        <f t="shared" si="5"/>
        <v>2</v>
      </c>
      <c r="G23" s="4">
        <f t="shared" si="6"/>
        <v>0</v>
      </c>
      <c r="H23" s="4">
        <f t="shared" si="7"/>
        <v>0</v>
      </c>
      <c r="I23" s="4">
        <f t="shared" si="8"/>
        <v>2</v>
      </c>
      <c r="J23" s="4">
        <f t="shared" si="9"/>
        <v>30</v>
      </c>
    </row>
    <row r="24" spans="1:10" ht="15" customHeight="1" x14ac:dyDescent="0.3">
      <c r="A24" s="4">
        <f t="shared" si="0"/>
        <v>6</v>
      </c>
      <c r="B24" s="4">
        <f t="shared" si="1"/>
        <v>10</v>
      </c>
      <c r="C24" s="4">
        <f t="shared" si="2"/>
        <v>2</v>
      </c>
      <c r="D24" s="4">
        <f t="shared" si="3"/>
        <v>0</v>
      </c>
      <c r="E24" s="4">
        <f t="shared" si="4"/>
        <v>2</v>
      </c>
      <c r="F24" s="4">
        <f t="shared" si="5"/>
        <v>2</v>
      </c>
      <c r="G24" s="4">
        <f t="shared" si="6"/>
        <v>0</v>
      </c>
      <c r="H24" s="4">
        <f t="shared" si="7"/>
        <v>0</v>
      </c>
      <c r="I24" s="4">
        <f t="shared" si="8"/>
        <v>2</v>
      </c>
      <c r="J24" s="4">
        <f t="shared" si="9"/>
        <v>40</v>
      </c>
    </row>
    <row r="25" spans="1:10" ht="15" customHeight="1" x14ac:dyDescent="0.3">
      <c r="A25" s="4">
        <f t="shared" si="0"/>
        <v>7</v>
      </c>
      <c r="B25" s="4">
        <f t="shared" si="1"/>
        <v>11</v>
      </c>
      <c r="C25" s="4">
        <f t="shared" si="2"/>
        <v>2</v>
      </c>
      <c r="D25" s="4">
        <f t="shared" si="3"/>
        <v>0</v>
      </c>
      <c r="E25" s="4">
        <f t="shared" si="4"/>
        <v>2</v>
      </c>
      <c r="F25" s="4">
        <f t="shared" si="5"/>
        <v>2</v>
      </c>
      <c r="G25" s="4">
        <f t="shared" si="6"/>
        <v>0</v>
      </c>
      <c r="H25" s="4">
        <f t="shared" si="7"/>
        <v>0</v>
      </c>
      <c r="I25" s="4">
        <f t="shared" si="8"/>
        <v>2</v>
      </c>
      <c r="J25" s="4">
        <f t="shared" si="9"/>
        <v>50</v>
      </c>
    </row>
    <row r="26" spans="1:10" ht="15" customHeight="1" x14ac:dyDescent="0.3">
      <c r="A26" s="4">
        <f t="shared" si="0"/>
        <v>8</v>
      </c>
      <c r="B26" s="4">
        <f t="shared" si="1"/>
        <v>12</v>
      </c>
      <c r="C26" s="4">
        <f t="shared" si="2"/>
        <v>2</v>
      </c>
      <c r="D26" s="4">
        <f t="shared" si="3"/>
        <v>0</v>
      </c>
      <c r="E26" s="4">
        <f t="shared" si="4"/>
        <v>2</v>
      </c>
      <c r="F26" s="4">
        <f t="shared" si="5"/>
        <v>2</v>
      </c>
      <c r="G26" s="4">
        <f t="shared" si="6"/>
        <v>0</v>
      </c>
      <c r="H26" s="4">
        <f t="shared" si="7"/>
        <v>0</v>
      </c>
      <c r="I26" s="4">
        <f t="shared" si="8"/>
        <v>2</v>
      </c>
      <c r="J26" s="4">
        <f t="shared" si="9"/>
        <v>60</v>
      </c>
    </row>
    <row r="27" spans="1:10" ht="15" customHeight="1" x14ac:dyDescent="0.3">
      <c r="A27" s="4">
        <f t="shared" si="0"/>
        <v>9</v>
      </c>
      <c r="B27" s="4">
        <f t="shared" si="1"/>
        <v>13</v>
      </c>
      <c r="C27" s="4">
        <f t="shared" si="2"/>
        <v>2</v>
      </c>
      <c r="D27" s="4">
        <f t="shared" si="3"/>
        <v>0</v>
      </c>
      <c r="E27" s="4">
        <f t="shared" si="4"/>
        <v>2</v>
      </c>
      <c r="F27" s="4">
        <f t="shared" si="5"/>
        <v>2</v>
      </c>
      <c r="G27" s="4">
        <f t="shared" si="6"/>
        <v>0</v>
      </c>
      <c r="H27" s="4">
        <f t="shared" si="7"/>
        <v>0</v>
      </c>
      <c r="I27" s="4">
        <f t="shared" si="8"/>
        <v>2</v>
      </c>
      <c r="J27" s="4">
        <f t="shared" si="9"/>
        <v>70</v>
      </c>
    </row>
    <row r="28" spans="1:10" ht="15" customHeight="1" x14ac:dyDescent="0.3">
      <c r="A28" s="4">
        <f t="shared" si="0"/>
        <v>10</v>
      </c>
      <c r="B28" s="4">
        <f t="shared" si="1"/>
        <v>14</v>
      </c>
      <c r="C28" s="4">
        <f t="shared" si="2"/>
        <v>2</v>
      </c>
      <c r="D28" s="4">
        <f t="shared" si="3"/>
        <v>0</v>
      </c>
      <c r="E28" s="4">
        <f t="shared" si="4"/>
        <v>2</v>
      </c>
      <c r="F28" s="4">
        <f t="shared" si="5"/>
        <v>2</v>
      </c>
      <c r="G28" s="4">
        <f t="shared" si="6"/>
        <v>0</v>
      </c>
      <c r="H28" s="4">
        <f t="shared" si="7"/>
        <v>0</v>
      </c>
      <c r="I28" s="4">
        <f t="shared" si="8"/>
        <v>2</v>
      </c>
      <c r="J28" s="4">
        <f t="shared" si="9"/>
        <v>80</v>
      </c>
    </row>
    <row r="29" spans="1:10" ht="15" customHeight="1" x14ac:dyDescent="0.3">
      <c r="A29" s="4">
        <f t="shared" si="0"/>
        <v>11</v>
      </c>
      <c r="B29" s="4">
        <f t="shared" si="1"/>
        <v>15</v>
      </c>
      <c r="C29" s="4">
        <f t="shared" si="2"/>
        <v>2</v>
      </c>
      <c r="D29" s="4">
        <f t="shared" si="3"/>
        <v>0</v>
      </c>
      <c r="E29" s="4">
        <f t="shared" si="4"/>
        <v>2</v>
      </c>
      <c r="F29" s="4">
        <f t="shared" si="5"/>
        <v>2</v>
      </c>
      <c r="G29" s="4">
        <f t="shared" si="6"/>
        <v>0</v>
      </c>
      <c r="H29" s="4">
        <f t="shared" si="7"/>
        <v>0</v>
      </c>
      <c r="I29" s="4">
        <f t="shared" si="8"/>
        <v>2</v>
      </c>
      <c r="J29" s="4">
        <f t="shared" si="9"/>
        <v>90</v>
      </c>
    </row>
    <row r="30" spans="1:10" ht="15" customHeight="1" x14ac:dyDescent="0.3">
      <c r="A30" s="4">
        <f t="shared" si="0"/>
        <v>12</v>
      </c>
      <c r="B30" s="4">
        <f t="shared" si="1"/>
        <v>16</v>
      </c>
      <c r="C30" s="4">
        <f t="shared" si="2"/>
        <v>2</v>
      </c>
      <c r="D30" s="4">
        <f t="shared" si="3"/>
        <v>0</v>
      </c>
      <c r="E30" s="4">
        <f t="shared" si="4"/>
        <v>2</v>
      </c>
      <c r="F30" s="4">
        <f t="shared" si="5"/>
        <v>2</v>
      </c>
      <c r="G30" s="4">
        <f t="shared" si="6"/>
        <v>0</v>
      </c>
      <c r="H30" s="4">
        <f t="shared" si="7"/>
        <v>0</v>
      </c>
      <c r="I30" s="4">
        <f t="shared" si="8"/>
        <v>2</v>
      </c>
      <c r="J30" s="4">
        <f t="shared" si="9"/>
        <v>100</v>
      </c>
    </row>
    <row r="31" spans="1:10" ht="15" customHeight="1" x14ac:dyDescent="0.3">
      <c r="A31" s="4">
        <f t="shared" si="0"/>
        <v>13</v>
      </c>
      <c r="B31" s="4">
        <f t="shared" si="1"/>
        <v>17</v>
      </c>
      <c r="C31" s="4">
        <f t="shared" si="2"/>
        <v>2</v>
      </c>
      <c r="D31" s="4">
        <f t="shared" si="3"/>
        <v>0</v>
      </c>
      <c r="E31" s="4">
        <f t="shared" si="4"/>
        <v>2</v>
      </c>
      <c r="F31" s="4">
        <f t="shared" si="5"/>
        <v>2</v>
      </c>
      <c r="G31" s="4">
        <f t="shared" si="6"/>
        <v>0</v>
      </c>
      <c r="H31" s="4">
        <f t="shared" si="7"/>
        <v>0</v>
      </c>
      <c r="I31" s="4">
        <f t="shared" si="8"/>
        <v>2</v>
      </c>
      <c r="J31" s="4">
        <f t="shared" si="9"/>
        <v>110</v>
      </c>
    </row>
    <row r="32" spans="1:10" ht="15" customHeight="1" x14ac:dyDescent="0.3">
      <c r="A32" s="4">
        <f t="shared" si="0"/>
        <v>14</v>
      </c>
      <c r="B32" s="4">
        <f t="shared" si="1"/>
        <v>18</v>
      </c>
      <c r="C32" s="4">
        <f t="shared" si="2"/>
        <v>2</v>
      </c>
      <c r="D32" s="4">
        <f t="shared" si="3"/>
        <v>0</v>
      </c>
      <c r="E32" s="4">
        <f t="shared" si="4"/>
        <v>2</v>
      </c>
      <c r="F32" s="4">
        <f t="shared" si="5"/>
        <v>2</v>
      </c>
      <c r="G32" s="4">
        <f t="shared" si="6"/>
        <v>0</v>
      </c>
      <c r="H32" s="4">
        <f t="shared" si="7"/>
        <v>0</v>
      </c>
      <c r="I32" s="4">
        <f t="shared" si="8"/>
        <v>2</v>
      </c>
      <c r="J32" s="4">
        <f t="shared" si="9"/>
        <v>120</v>
      </c>
    </row>
    <row r="33" spans="1:10" ht="15" customHeight="1" x14ac:dyDescent="0.3">
      <c r="A33" s="4">
        <f t="shared" si="0"/>
        <v>15</v>
      </c>
      <c r="B33" s="4">
        <f t="shared" si="1"/>
        <v>19</v>
      </c>
      <c r="C33" s="4">
        <f t="shared" si="2"/>
        <v>2</v>
      </c>
      <c r="D33" s="4">
        <f t="shared" si="3"/>
        <v>0</v>
      </c>
      <c r="E33" s="4">
        <f t="shared" si="4"/>
        <v>2</v>
      </c>
      <c r="F33" s="4">
        <f t="shared" si="5"/>
        <v>2</v>
      </c>
      <c r="G33" s="4">
        <f t="shared" si="6"/>
        <v>0</v>
      </c>
      <c r="H33" s="4">
        <f t="shared" si="7"/>
        <v>0</v>
      </c>
      <c r="I33" s="4">
        <f t="shared" si="8"/>
        <v>2</v>
      </c>
      <c r="J33" s="4">
        <f t="shared" si="9"/>
        <v>130</v>
      </c>
    </row>
    <row r="34" spans="1:10" ht="15" customHeight="1" x14ac:dyDescent="0.3">
      <c r="A34" s="4">
        <f t="shared" si="0"/>
        <v>16</v>
      </c>
      <c r="B34" s="4">
        <f t="shared" si="1"/>
        <v>20</v>
      </c>
      <c r="C34" s="4">
        <f t="shared" si="2"/>
        <v>2</v>
      </c>
      <c r="D34" s="4">
        <f t="shared" si="3"/>
        <v>0</v>
      </c>
      <c r="E34" s="4">
        <f t="shared" si="4"/>
        <v>2</v>
      </c>
      <c r="F34" s="4">
        <f t="shared" si="5"/>
        <v>2</v>
      </c>
      <c r="G34" s="4">
        <f t="shared" si="6"/>
        <v>0</v>
      </c>
      <c r="H34" s="4">
        <f t="shared" si="7"/>
        <v>0</v>
      </c>
      <c r="I34" s="4">
        <f t="shared" si="8"/>
        <v>2</v>
      </c>
      <c r="J34" s="4">
        <f t="shared" si="9"/>
        <v>140</v>
      </c>
    </row>
    <row r="35" spans="1:10" ht="15" customHeight="1" x14ac:dyDescent="0.3">
      <c r="A35" s="4">
        <f t="shared" si="0"/>
        <v>17</v>
      </c>
      <c r="B35" s="4">
        <f t="shared" si="1"/>
        <v>21</v>
      </c>
      <c r="C35" s="4">
        <f t="shared" si="2"/>
        <v>2</v>
      </c>
      <c r="D35" s="4">
        <f t="shared" si="3"/>
        <v>0</v>
      </c>
      <c r="E35" s="4">
        <f t="shared" si="4"/>
        <v>2</v>
      </c>
      <c r="F35" s="4">
        <f t="shared" si="5"/>
        <v>2</v>
      </c>
      <c r="G35" s="4">
        <f t="shared" si="6"/>
        <v>0</v>
      </c>
      <c r="H35" s="4">
        <f t="shared" si="7"/>
        <v>0</v>
      </c>
      <c r="I35" s="4">
        <f t="shared" si="8"/>
        <v>2</v>
      </c>
      <c r="J35" s="4">
        <f t="shared" si="9"/>
        <v>150</v>
      </c>
    </row>
    <row r="36" spans="1:10" ht="15" customHeight="1" x14ac:dyDescent="0.3">
      <c r="A36" s="4">
        <f t="shared" si="0"/>
        <v>18</v>
      </c>
      <c r="B36" s="4">
        <f t="shared" si="1"/>
        <v>22</v>
      </c>
      <c r="C36" s="4">
        <f t="shared" si="2"/>
        <v>2</v>
      </c>
      <c r="D36" s="4">
        <f t="shared" si="3"/>
        <v>0</v>
      </c>
      <c r="E36" s="4">
        <f t="shared" si="4"/>
        <v>2</v>
      </c>
      <c r="F36" s="4">
        <f t="shared" si="5"/>
        <v>2</v>
      </c>
      <c r="G36" s="4">
        <f t="shared" si="6"/>
        <v>0</v>
      </c>
      <c r="H36" s="4">
        <f t="shared" si="7"/>
        <v>0</v>
      </c>
      <c r="I36" s="4">
        <f t="shared" si="8"/>
        <v>2</v>
      </c>
      <c r="J36" s="4">
        <f t="shared" si="9"/>
        <v>160</v>
      </c>
    </row>
    <row r="37" spans="1:10" ht="15" customHeight="1" x14ac:dyDescent="0.3">
      <c r="A37" s="4">
        <f t="shared" si="0"/>
        <v>19</v>
      </c>
      <c r="B37" s="4">
        <f t="shared" si="1"/>
        <v>23</v>
      </c>
      <c r="C37" s="4">
        <f t="shared" si="2"/>
        <v>2</v>
      </c>
      <c r="D37" s="4">
        <f t="shared" si="3"/>
        <v>0</v>
      </c>
      <c r="E37" s="4">
        <f t="shared" si="4"/>
        <v>2</v>
      </c>
      <c r="F37" s="4">
        <f t="shared" si="5"/>
        <v>2</v>
      </c>
      <c r="G37" s="4">
        <f t="shared" si="6"/>
        <v>0</v>
      </c>
      <c r="H37" s="4">
        <f t="shared" si="7"/>
        <v>0</v>
      </c>
      <c r="I37" s="4">
        <f t="shared" si="8"/>
        <v>2</v>
      </c>
      <c r="J37" s="4">
        <f t="shared" si="9"/>
        <v>170</v>
      </c>
    </row>
    <row r="38" spans="1:10" ht="15" customHeight="1" x14ac:dyDescent="0.3">
      <c r="A38" s="4">
        <f t="shared" si="0"/>
        <v>20</v>
      </c>
      <c r="B38" s="4">
        <f t="shared" si="1"/>
        <v>24</v>
      </c>
      <c r="C38" s="4">
        <f t="shared" si="2"/>
        <v>2</v>
      </c>
      <c r="D38" s="4">
        <f t="shared" si="3"/>
        <v>0</v>
      </c>
      <c r="E38" s="4">
        <f t="shared" si="4"/>
        <v>2</v>
      </c>
      <c r="F38" s="4">
        <f t="shared" si="5"/>
        <v>2</v>
      </c>
      <c r="G38" s="4">
        <f t="shared" si="6"/>
        <v>0</v>
      </c>
      <c r="H38" s="4">
        <f t="shared" si="7"/>
        <v>0</v>
      </c>
      <c r="I38" s="4">
        <f t="shared" si="8"/>
        <v>2</v>
      </c>
      <c r="J38" s="4">
        <f t="shared" si="9"/>
        <v>180</v>
      </c>
    </row>
    <row r="39" spans="1:10" ht="15" customHeight="1" x14ac:dyDescent="0.3">
      <c r="A39" s="4">
        <f t="shared" si="0"/>
        <v>21</v>
      </c>
      <c r="B39" s="4">
        <f t="shared" si="1"/>
        <v>25</v>
      </c>
      <c r="C39" s="4">
        <f t="shared" si="2"/>
        <v>2</v>
      </c>
      <c r="D39" s="4">
        <f t="shared" si="3"/>
        <v>0</v>
      </c>
      <c r="E39" s="4">
        <f t="shared" si="4"/>
        <v>2</v>
      </c>
      <c r="F39" s="4">
        <f t="shared" si="5"/>
        <v>2</v>
      </c>
      <c r="G39" s="4">
        <f t="shared" si="6"/>
        <v>0</v>
      </c>
      <c r="H39" s="4">
        <f t="shared" si="7"/>
        <v>0</v>
      </c>
      <c r="I39" s="4">
        <f t="shared" si="8"/>
        <v>2</v>
      </c>
      <c r="J39" s="4">
        <f t="shared" si="9"/>
        <v>190</v>
      </c>
    </row>
    <row r="40" spans="1:10" ht="15" customHeight="1" x14ac:dyDescent="0.3">
      <c r="A40" s="4">
        <f t="shared" si="0"/>
        <v>22</v>
      </c>
      <c r="B40" s="4">
        <f t="shared" si="1"/>
        <v>26</v>
      </c>
      <c r="C40" s="4">
        <f t="shared" si="2"/>
        <v>2</v>
      </c>
      <c r="D40" s="4">
        <f t="shared" si="3"/>
        <v>0</v>
      </c>
      <c r="E40" s="4">
        <f t="shared" si="4"/>
        <v>2</v>
      </c>
      <c r="F40" s="4">
        <f t="shared" si="5"/>
        <v>2</v>
      </c>
      <c r="G40" s="4">
        <f t="shared" si="6"/>
        <v>0</v>
      </c>
      <c r="H40" s="4">
        <f t="shared" si="7"/>
        <v>0</v>
      </c>
      <c r="I40" s="4">
        <f t="shared" si="8"/>
        <v>2</v>
      </c>
      <c r="J40" s="4">
        <f t="shared" si="9"/>
        <v>200</v>
      </c>
    </row>
    <row r="41" spans="1:10" ht="15" customHeight="1" x14ac:dyDescent="0.3">
      <c r="A41" s="4">
        <f t="shared" si="0"/>
        <v>23</v>
      </c>
      <c r="B41" s="4">
        <f t="shared" si="1"/>
        <v>27</v>
      </c>
      <c r="C41" s="4">
        <f t="shared" si="2"/>
        <v>2</v>
      </c>
      <c r="D41" s="4">
        <f t="shared" si="3"/>
        <v>0</v>
      </c>
      <c r="E41" s="4">
        <f t="shared" si="4"/>
        <v>2</v>
      </c>
      <c r="F41" s="4">
        <f t="shared" si="5"/>
        <v>2</v>
      </c>
      <c r="G41" s="4">
        <f t="shared" si="6"/>
        <v>0</v>
      </c>
      <c r="H41" s="4">
        <f t="shared" si="7"/>
        <v>0</v>
      </c>
      <c r="I41" s="4">
        <f t="shared" si="8"/>
        <v>2</v>
      </c>
      <c r="J41" s="4">
        <f t="shared" si="9"/>
        <v>210</v>
      </c>
    </row>
    <row r="42" spans="1:10" ht="15" customHeight="1" x14ac:dyDescent="0.3">
      <c r="A42" s="4">
        <f t="shared" si="0"/>
        <v>24</v>
      </c>
      <c r="B42" s="4">
        <f t="shared" si="1"/>
        <v>28</v>
      </c>
      <c r="C42" s="4">
        <f t="shared" si="2"/>
        <v>2</v>
      </c>
      <c r="D42" s="4">
        <f t="shared" si="3"/>
        <v>0</v>
      </c>
      <c r="E42" s="4">
        <f t="shared" si="4"/>
        <v>2</v>
      </c>
      <c r="F42" s="4">
        <f t="shared" si="5"/>
        <v>2</v>
      </c>
      <c r="G42" s="4">
        <f t="shared" si="6"/>
        <v>0</v>
      </c>
      <c r="H42" s="4">
        <f t="shared" si="7"/>
        <v>0</v>
      </c>
      <c r="I42" s="4">
        <f t="shared" si="8"/>
        <v>2</v>
      </c>
      <c r="J42" s="4">
        <f t="shared" si="9"/>
        <v>220</v>
      </c>
    </row>
    <row r="43" spans="1:10" ht="15" customHeight="1" x14ac:dyDescent="0.3">
      <c r="A43" s="4">
        <f t="shared" si="0"/>
        <v>25</v>
      </c>
      <c r="B43" s="4">
        <f t="shared" si="1"/>
        <v>29</v>
      </c>
      <c r="C43" s="4">
        <f t="shared" si="2"/>
        <v>2</v>
      </c>
      <c r="D43" s="4">
        <f t="shared" si="3"/>
        <v>0</v>
      </c>
      <c r="E43" s="4">
        <f t="shared" si="4"/>
        <v>2</v>
      </c>
      <c r="F43" s="4">
        <f t="shared" si="5"/>
        <v>2</v>
      </c>
      <c r="G43" s="4">
        <f t="shared" si="6"/>
        <v>0</v>
      </c>
      <c r="H43" s="4">
        <f t="shared" si="7"/>
        <v>0</v>
      </c>
      <c r="I43" s="4">
        <f t="shared" si="8"/>
        <v>2</v>
      </c>
      <c r="J43" s="4">
        <f t="shared" si="9"/>
        <v>230</v>
      </c>
    </row>
    <row r="44" spans="1:10" ht="15" customHeight="1" x14ac:dyDescent="0.3">
      <c r="A44" s="4">
        <f t="shared" si="0"/>
        <v>26</v>
      </c>
      <c r="B44" s="4">
        <f t="shared" si="1"/>
        <v>30</v>
      </c>
      <c r="C44" s="4">
        <f t="shared" si="2"/>
        <v>2</v>
      </c>
      <c r="D44" s="4">
        <f t="shared" si="3"/>
        <v>0</v>
      </c>
      <c r="E44" s="4">
        <f t="shared" si="4"/>
        <v>2</v>
      </c>
      <c r="F44" s="4">
        <f t="shared" si="5"/>
        <v>2</v>
      </c>
      <c r="G44" s="4">
        <f t="shared" si="6"/>
        <v>0</v>
      </c>
      <c r="H44" s="4">
        <f t="shared" si="7"/>
        <v>0</v>
      </c>
      <c r="I44" s="4">
        <f t="shared" si="8"/>
        <v>2</v>
      </c>
      <c r="J44" s="4">
        <f t="shared" si="9"/>
        <v>240</v>
      </c>
    </row>
    <row r="45" spans="1:10" ht="15" customHeight="1" x14ac:dyDescent="0.3">
      <c r="A45" s="4">
        <f t="shared" si="0"/>
        <v>27</v>
      </c>
      <c r="B45" s="4">
        <f t="shared" si="1"/>
        <v>31</v>
      </c>
      <c r="C45" s="4">
        <f t="shared" si="2"/>
        <v>2</v>
      </c>
      <c r="D45" s="4">
        <f t="shared" si="3"/>
        <v>0</v>
      </c>
      <c r="E45" s="4">
        <f t="shared" si="4"/>
        <v>2</v>
      </c>
      <c r="F45" s="4">
        <f t="shared" si="5"/>
        <v>2</v>
      </c>
      <c r="G45" s="4">
        <f t="shared" si="6"/>
        <v>0</v>
      </c>
      <c r="H45" s="4">
        <f t="shared" si="7"/>
        <v>0</v>
      </c>
      <c r="I45" s="4">
        <f t="shared" si="8"/>
        <v>2</v>
      </c>
      <c r="J45" s="4">
        <f t="shared" si="9"/>
        <v>250</v>
      </c>
    </row>
    <row r="46" spans="1:10" ht="15" customHeight="1" x14ac:dyDescent="0.3">
      <c r="A46" s="4">
        <f t="shared" si="0"/>
        <v>28</v>
      </c>
      <c r="B46" s="4">
        <f t="shared" si="1"/>
        <v>32</v>
      </c>
      <c r="C46" s="4">
        <f t="shared" si="2"/>
        <v>2</v>
      </c>
      <c r="D46" s="4">
        <f t="shared" si="3"/>
        <v>0</v>
      </c>
      <c r="E46" s="4">
        <f t="shared" si="4"/>
        <v>2</v>
      </c>
      <c r="F46" s="4">
        <f t="shared" si="5"/>
        <v>2</v>
      </c>
      <c r="G46" s="4">
        <f t="shared" si="6"/>
        <v>0</v>
      </c>
      <c r="H46" s="4">
        <f t="shared" si="7"/>
        <v>0</v>
      </c>
      <c r="I46" s="4">
        <f t="shared" si="8"/>
        <v>2</v>
      </c>
      <c r="J46" s="4">
        <f t="shared" si="9"/>
        <v>260</v>
      </c>
    </row>
    <row r="47" spans="1:10" ht="15" customHeight="1" x14ac:dyDescent="0.3">
      <c r="A47" s="4">
        <f t="shared" si="0"/>
        <v>29</v>
      </c>
      <c r="B47" s="4">
        <f t="shared" si="1"/>
        <v>33</v>
      </c>
      <c r="C47" s="4">
        <f t="shared" si="2"/>
        <v>2</v>
      </c>
      <c r="D47" s="4">
        <f t="shared" si="3"/>
        <v>0</v>
      </c>
      <c r="E47" s="4">
        <f t="shared" si="4"/>
        <v>2</v>
      </c>
      <c r="F47" s="4">
        <f t="shared" si="5"/>
        <v>2</v>
      </c>
      <c r="G47" s="4">
        <f t="shared" si="6"/>
        <v>0</v>
      </c>
      <c r="H47" s="4">
        <f t="shared" si="7"/>
        <v>0</v>
      </c>
      <c r="I47" s="4">
        <f t="shared" si="8"/>
        <v>2</v>
      </c>
      <c r="J47" s="4">
        <f t="shared" si="9"/>
        <v>270</v>
      </c>
    </row>
    <row r="48" spans="1:10" ht="15" customHeight="1" x14ac:dyDescent="0.3">
      <c r="A48" s="4">
        <f t="shared" si="0"/>
        <v>30</v>
      </c>
      <c r="B48" s="4">
        <f t="shared" si="1"/>
        <v>34</v>
      </c>
      <c r="C48" s="4">
        <f t="shared" si="2"/>
        <v>2</v>
      </c>
      <c r="D48" s="4">
        <f t="shared" si="3"/>
        <v>0</v>
      </c>
      <c r="E48" s="4">
        <f t="shared" si="4"/>
        <v>2</v>
      </c>
      <c r="F48" s="4">
        <f t="shared" si="5"/>
        <v>2</v>
      </c>
      <c r="G48" s="4">
        <f t="shared" si="6"/>
        <v>0</v>
      </c>
      <c r="H48" s="4">
        <f t="shared" si="7"/>
        <v>0</v>
      </c>
      <c r="I48" s="4">
        <f t="shared" si="8"/>
        <v>2</v>
      </c>
      <c r="J48" s="4">
        <f t="shared" si="9"/>
        <v>280</v>
      </c>
    </row>
    <row r="49" spans="1:10" ht="15" customHeight="1" x14ac:dyDescent="0.3">
      <c r="A49" s="4">
        <f t="shared" si="0"/>
        <v>31</v>
      </c>
      <c r="B49" s="4">
        <f t="shared" si="1"/>
        <v>35</v>
      </c>
      <c r="C49" s="4">
        <f t="shared" si="2"/>
        <v>2</v>
      </c>
      <c r="D49" s="4">
        <f t="shared" si="3"/>
        <v>0</v>
      </c>
      <c r="E49" s="4">
        <f t="shared" si="4"/>
        <v>2</v>
      </c>
      <c r="F49" s="4">
        <f t="shared" si="5"/>
        <v>2</v>
      </c>
      <c r="G49" s="4">
        <f t="shared" si="6"/>
        <v>0</v>
      </c>
      <c r="H49" s="4">
        <f t="shared" si="7"/>
        <v>0</v>
      </c>
      <c r="I49" s="4">
        <f t="shared" si="8"/>
        <v>2</v>
      </c>
      <c r="J49" s="4">
        <f t="shared" si="9"/>
        <v>290</v>
      </c>
    </row>
    <row r="50" spans="1:10" ht="15" customHeight="1" x14ac:dyDescent="0.3">
      <c r="A50" s="4">
        <f t="shared" si="0"/>
        <v>32</v>
      </c>
      <c r="B50" s="4">
        <f t="shared" si="1"/>
        <v>36</v>
      </c>
      <c r="C50" s="4">
        <f t="shared" si="2"/>
        <v>2</v>
      </c>
      <c r="D50" s="4">
        <f t="shared" si="3"/>
        <v>0</v>
      </c>
      <c r="E50" s="4">
        <f t="shared" si="4"/>
        <v>2</v>
      </c>
      <c r="F50" s="4">
        <f t="shared" si="5"/>
        <v>2</v>
      </c>
      <c r="G50" s="4">
        <f t="shared" si="6"/>
        <v>0</v>
      </c>
      <c r="H50" s="4">
        <f t="shared" si="7"/>
        <v>0</v>
      </c>
      <c r="I50" s="4">
        <f t="shared" si="8"/>
        <v>2</v>
      </c>
      <c r="J50" s="4">
        <f t="shared" si="9"/>
        <v>300</v>
      </c>
    </row>
    <row r="51" spans="1:10" ht="15" customHeight="1" x14ac:dyDescent="0.3">
      <c r="A51" s="4">
        <f t="shared" ref="A51:A78" si="10">A50+1</f>
        <v>33</v>
      </c>
      <c r="B51" s="4">
        <f t="shared" ref="B51:B82" si="11">MIN($B$6,B50+$B$5-C51*$B$7)</f>
        <v>37</v>
      </c>
      <c r="C51" s="4">
        <f t="shared" ref="C51:C78" si="12">MIN($B$8,FLOOR(B50/$B$7,1),$B$9-E50)</f>
        <v>2</v>
      </c>
      <c r="D51" s="4">
        <f t="shared" ref="D51:D82" si="13">IF(C51&lt;$B$8,1,0)</f>
        <v>0</v>
      </c>
      <c r="E51" s="4">
        <f t="shared" ref="E51:E82" si="14">MIN($B$9,E50+C51-F51*$B$10)</f>
        <v>2</v>
      </c>
      <c r="F51" s="4">
        <f t="shared" ref="F51:F78" si="15">MIN($B$11,FLOOR(E50/$B$10,1),$B$12-H50)</f>
        <v>2</v>
      </c>
      <c r="G51" s="4">
        <f t="shared" ref="G51:G82" si="16">IF(F51&lt;$B$11,1,0)</f>
        <v>0</v>
      </c>
      <c r="H51" s="4">
        <f t="shared" ref="H51:H82" si="17">MIN($B$12,H50+F51-I51)</f>
        <v>0</v>
      </c>
      <c r="I51" s="4">
        <f t="shared" ref="I51:I78" si="18">MIN($B$13,H50+F51)</f>
        <v>2</v>
      </c>
      <c r="J51" s="4">
        <f t="shared" ref="J51:J82" si="19">J50+I51*$B$14</f>
        <v>310</v>
      </c>
    </row>
    <row r="52" spans="1:10" ht="15" customHeight="1" x14ac:dyDescent="0.3">
      <c r="A52" s="4">
        <f t="shared" si="10"/>
        <v>34</v>
      </c>
      <c r="B52" s="4">
        <f t="shared" si="11"/>
        <v>38</v>
      </c>
      <c r="C52" s="4">
        <f t="shared" si="12"/>
        <v>2</v>
      </c>
      <c r="D52" s="4">
        <f t="shared" si="13"/>
        <v>0</v>
      </c>
      <c r="E52" s="4">
        <f t="shared" si="14"/>
        <v>2</v>
      </c>
      <c r="F52" s="4">
        <f t="shared" si="15"/>
        <v>2</v>
      </c>
      <c r="G52" s="4">
        <f t="shared" si="16"/>
        <v>0</v>
      </c>
      <c r="H52" s="4">
        <f t="shared" si="17"/>
        <v>0</v>
      </c>
      <c r="I52" s="4">
        <f t="shared" si="18"/>
        <v>2</v>
      </c>
      <c r="J52" s="4">
        <f t="shared" si="19"/>
        <v>320</v>
      </c>
    </row>
    <row r="53" spans="1:10" ht="15" customHeight="1" x14ac:dyDescent="0.3">
      <c r="A53" s="4">
        <f t="shared" si="10"/>
        <v>35</v>
      </c>
      <c r="B53" s="4">
        <f t="shared" si="11"/>
        <v>39</v>
      </c>
      <c r="C53" s="4">
        <f t="shared" si="12"/>
        <v>2</v>
      </c>
      <c r="D53" s="4">
        <f t="shared" si="13"/>
        <v>0</v>
      </c>
      <c r="E53" s="4">
        <f t="shared" si="14"/>
        <v>2</v>
      </c>
      <c r="F53" s="4">
        <f t="shared" si="15"/>
        <v>2</v>
      </c>
      <c r="G53" s="4">
        <f t="shared" si="16"/>
        <v>0</v>
      </c>
      <c r="H53" s="4">
        <f t="shared" si="17"/>
        <v>0</v>
      </c>
      <c r="I53" s="4">
        <f t="shared" si="18"/>
        <v>2</v>
      </c>
      <c r="J53" s="4">
        <f t="shared" si="19"/>
        <v>330</v>
      </c>
    </row>
    <row r="54" spans="1:10" ht="15" customHeight="1" x14ac:dyDescent="0.3">
      <c r="A54" s="4">
        <f t="shared" si="10"/>
        <v>36</v>
      </c>
      <c r="B54" s="4">
        <f t="shared" si="11"/>
        <v>40</v>
      </c>
      <c r="C54" s="4">
        <f t="shared" si="12"/>
        <v>2</v>
      </c>
      <c r="D54" s="4">
        <f t="shared" si="13"/>
        <v>0</v>
      </c>
      <c r="E54" s="4">
        <f t="shared" si="14"/>
        <v>2</v>
      </c>
      <c r="F54" s="4">
        <f t="shared" si="15"/>
        <v>2</v>
      </c>
      <c r="G54" s="4">
        <f t="shared" si="16"/>
        <v>0</v>
      </c>
      <c r="H54" s="4">
        <f t="shared" si="17"/>
        <v>0</v>
      </c>
      <c r="I54" s="4">
        <f t="shared" si="18"/>
        <v>2</v>
      </c>
      <c r="J54" s="4">
        <f t="shared" si="19"/>
        <v>340</v>
      </c>
    </row>
    <row r="55" spans="1:10" ht="15" customHeight="1" x14ac:dyDescent="0.3">
      <c r="A55" s="4">
        <f t="shared" si="10"/>
        <v>37</v>
      </c>
      <c r="B55" s="4">
        <f t="shared" si="11"/>
        <v>41</v>
      </c>
      <c r="C55" s="4">
        <f t="shared" si="12"/>
        <v>2</v>
      </c>
      <c r="D55" s="4">
        <f t="shared" si="13"/>
        <v>0</v>
      </c>
      <c r="E55" s="4">
        <f t="shared" si="14"/>
        <v>2</v>
      </c>
      <c r="F55" s="4">
        <f t="shared" si="15"/>
        <v>2</v>
      </c>
      <c r="G55" s="4">
        <f t="shared" si="16"/>
        <v>0</v>
      </c>
      <c r="H55" s="4">
        <f t="shared" si="17"/>
        <v>0</v>
      </c>
      <c r="I55" s="4">
        <f t="shared" si="18"/>
        <v>2</v>
      </c>
      <c r="J55" s="4">
        <f t="shared" si="19"/>
        <v>350</v>
      </c>
    </row>
    <row r="56" spans="1:10" ht="15" customHeight="1" x14ac:dyDescent="0.3">
      <c r="A56" s="4">
        <f t="shared" si="10"/>
        <v>38</v>
      </c>
      <c r="B56" s="4">
        <f t="shared" si="11"/>
        <v>42</v>
      </c>
      <c r="C56" s="4">
        <f t="shared" si="12"/>
        <v>2</v>
      </c>
      <c r="D56" s="4">
        <f t="shared" si="13"/>
        <v>0</v>
      </c>
      <c r="E56" s="4">
        <f t="shared" si="14"/>
        <v>2</v>
      </c>
      <c r="F56" s="4">
        <f t="shared" si="15"/>
        <v>2</v>
      </c>
      <c r="G56" s="4">
        <f t="shared" si="16"/>
        <v>0</v>
      </c>
      <c r="H56" s="4">
        <f t="shared" si="17"/>
        <v>0</v>
      </c>
      <c r="I56" s="4">
        <f t="shared" si="18"/>
        <v>2</v>
      </c>
      <c r="J56" s="4">
        <f t="shared" si="19"/>
        <v>360</v>
      </c>
    </row>
    <row r="57" spans="1:10" ht="15" customHeight="1" x14ac:dyDescent="0.3">
      <c r="A57" s="4">
        <f t="shared" si="10"/>
        <v>39</v>
      </c>
      <c r="B57" s="4">
        <f t="shared" si="11"/>
        <v>43</v>
      </c>
      <c r="C57" s="4">
        <f t="shared" si="12"/>
        <v>2</v>
      </c>
      <c r="D57" s="4">
        <f t="shared" si="13"/>
        <v>0</v>
      </c>
      <c r="E57" s="4">
        <f t="shared" si="14"/>
        <v>2</v>
      </c>
      <c r="F57" s="4">
        <f t="shared" si="15"/>
        <v>2</v>
      </c>
      <c r="G57" s="4">
        <f t="shared" si="16"/>
        <v>0</v>
      </c>
      <c r="H57" s="4">
        <f t="shared" si="17"/>
        <v>0</v>
      </c>
      <c r="I57" s="4">
        <f t="shared" si="18"/>
        <v>2</v>
      </c>
      <c r="J57" s="4">
        <f t="shared" si="19"/>
        <v>370</v>
      </c>
    </row>
    <row r="58" spans="1:10" ht="15" customHeight="1" x14ac:dyDescent="0.3">
      <c r="A58" s="4">
        <f t="shared" si="10"/>
        <v>40</v>
      </c>
      <c r="B58" s="4">
        <f t="shared" si="11"/>
        <v>44</v>
      </c>
      <c r="C58" s="4">
        <f t="shared" si="12"/>
        <v>2</v>
      </c>
      <c r="D58" s="4">
        <f t="shared" si="13"/>
        <v>0</v>
      </c>
      <c r="E58" s="4">
        <f t="shared" si="14"/>
        <v>2</v>
      </c>
      <c r="F58" s="4">
        <f t="shared" si="15"/>
        <v>2</v>
      </c>
      <c r="G58" s="4">
        <f t="shared" si="16"/>
        <v>0</v>
      </c>
      <c r="H58" s="4">
        <f t="shared" si="17"/>
        <v>0</v>
      </c>
      <c r="I58" s="4">
        <f t="shared" si="18"/>
        <v>2</v>
      </c>
      <c r="J58" s="4">
        <f t="shared" si="19"/>
        <v>380</v>
      </c>
    </row>
    <row r="59" spans="1:10" ht="15" customHeight="1" x14ac:dyDescent="0.3">
      <c r="A59" s="4">
        <f t="shared" si="10"/>
        <v>41</v>
      </c>
      <c r="B59" s="4">
        <f t="shared" si="11"/>
        <v>45</v>
      </c>
      <c r="C59" s="4">
        <f t="shared" si="12"/>
        <v>2</v>
      </c>
      <c r="D59" s="4">
        <f t="shared" si="13"/>
        <v>0</v>
      </c>
      <c r="E59" s="4">
        <f t="shared" si="14"/>
        <v>2</v>
      </c>
      <c r="F59" s="4">
        <f t="shared" si="15"/>
        <v>2</v>
      </c>
      <c r="G59" s="4">
        <f t="shared" si="16"/>
        <v>0</v>
      </c>
      <c r="H59" s="4">
        <f t="shared" si="17"/>
        <v>0</v>
      </c>
      <c r="I59" s="4">
        <f t="shared" si="18"/>
        <v>2</v>
      </c>
      <c r="J59" s="4">
        <f t="shared" si="19"/>
        <v>390</v>
      </c>
    </row>
    <row r="60" spans="1:10" ht="15" customHeight="1" x14ac:dyDescent="0.3">
      <c r="A60" s="4">
        <f t="shared" si="10"/>
        <v>42</v>
      </c>
      <c r="B60" s="4">
        <f t="shared" si="11"/>
        <v>46</v>
      </c>
      <c r="C60" s="4">
        <f t="shared" si="12"/>
        <v>2</v>
      </c>
      <c r="D60" s="4">
        <f t="shared" si="13"/>
        <v>0</v>
      </c>
      <c r="E60" s="4">
        <f t="shared" si="14"/>
        <v>2</v>
      </c>
      <c r="F60" s="4">
        <f t="shared" si="15"/>
        <v>2</v>
      </c>
      <c r="G60" s="4">
        <f t="shared" si="16"/>
        <v>0</v>
      </c>
      <c r="H60" s="4">
        <f t="shared" si="17"/>
        <v>0</v>
      </c>
      <c r="I60" s="4">
        <f t="shared" si="18"/>
        <v>2</v>
      </c>
      <c r="J60" s="4">
        <f t="shared" si="19"/>
        <v>400</v>
      </c>
    </row>
    <row r="61" spans="1:10" ht="15" customHeight="1" x14ac:dyDescent="0.3">
      <c r="A61" s="4">
        <f t="shared" si="10"/>
        <v>43</v>
      </c>
      <c r="B61" s="4">
        <f t="shared" si="11"/>
        <v>47</v>
      </c>
      <c r="C61" s="4">
        <f t="shared" si="12"/>
        <v>2</v>
      </c>
      <c r="D61" s="4">
        <f t="shared" si="13"/>
        <v>0</v>
      </c>
      <c r="E61" s="4">
        <f t="shared" si="14"/>
        <v>2</v>
      </c>
      <c r="F61" s="4">
        <f t="shared" si="15"/>
        <v>2</v>
      </c>
      <c r="G61" s="4">
        <f t="shared" si="16"/>
        <v>0</v>
      </c>
      <c r="H61" s="4">
        <f t="shared" si="17"/>
        <v>0</v>
      </c>
      <c r="I61" s="4">
        <f t="shared" si="18"/>
        <v>2</v>
      </c>
      <c r="J61" s="4">
        <f t="shared" si="19"/>
        <v>410</v>
      </c>
    </row>
    <row r="62" spans="1:10" ht="15" customHeight="1" x14ac:dyDescent="0.3">
      <c r="A62" s="4">
        <f t="shared" si="10"/>
        <v>44</v>
      </c>
      <c r="B62" s="4">
        <f t="shared" si="11"/>
        <v>48</v>
      </c>
      <c r="C62" s="4">
        <f t="shared" si="12"/>
        <v>2</v>
      </c>
      <c r="D62" s="4">
        <f t="shared" si="13"/>
        <v>0</v>
      </c>
      <c r="E62" s="4">
        <f t="shared" si="14"/>
        <v>2</v>
      </c>
      <c r="F62" s="4">
        <f t="shared" si="15"/>
        <v>2</v>
      </c>
      <c r="G62" s="4">
        <f t="shared" si="16"/>
        <v>0</v>
      </c>
      <c r="H62" s="4">
        <f t="shared" si="17"/>
        <v>0</v>
      </c>
      <c r="I62" s="4">
        <f t="shared" si="18"/>
        <v>2</v>
      </c>
      <c r="J62" s="4">
        <f t="shared" si="19"/>
        <v>420</v>
      </c>
    </row>
    <row r="63" spans="1:10" ht="15" customHeight="1" x14ac:dyDescent="0.3">
      <c r="A63" s="4">
        <f t="shared" si="10"/>
        <v>45</v>
      </c>
      <c r="B63" s="4">
        <f t="shared" si="11"/>
        <v>49</v>
      </c>
      <c r="C63" s="4">
        <f t="shared" si="12"/>
        <v>2</v>
      </c>
      <c r="D63" s="4">
        <f t="shared" si="13"/>
        <v>0</v>
      </c>
      <c r="E63" s="4">
        <f t="shared" si="14"/>
        <v>2</v>
      </c>
      <c r="F63" s="4">
        <f t="shared" si="15"/>
        <v>2</v>
      </c>
      <c r="G63" s="4">
        <f t="shared" si="16"/>
        <v>0</v>
      </c>
      <c r="H63" s="4">
        <f t="shared" si="17"/>
        <v>0</v>
      </c>
      <c r="I63" s="4">
        <f t="shared" si="18"/>
        <v>2</v>
      </c>
      <c r="J63" s="4">
        <f t="shared" si="19"/>
        <v>430</v>
      </c>
    </row>
    <row r="64" spans="1:10" ht="15" customHeight="1" x14ac:dyDescent="0.3">
      <c r="A64" s="4">
        <f t="shared" si="10"/>
        <v>46</v>
      </c>
      <c r="B64" s="4">
        <f t="shared" si="11"/>
        <v>50</v>
      </c>
      <c r="C64" s="4">
        <f t="shared" si="12"/>
        <v>2</v>
      </c>
      <c r="D64" s="4">
        <f t="shared" si="13"/>
        <v>0</v>
      </c>
      <c r="E64" s="4">
        <f t="shared" si="14"/>
        <v>2</v>
      </c>
      <c r="F64" s="4">
        <f t="shared" si="15"/>
        <v>2</v>
      </c>
      <c r="G64" s="4">
        <f t="shared" si="16"/>
        <v>0</v>
      </c>
      <c r="H64" s="4">
        <f t="shared" si="17"/>
        <v>0</v>
      </c>
      <c r="I64" s="4">
        <f t="shared" si="18"/>
        <v>2</v>
      </c>
      <c r="J64" s="4">
        <f t="shared" si="19"/>
        <v>440</v>
      </c>
    </row>
    <row r="65" spans="1:10" ht="15" customHeight="1" x14ac:dyDescent="0.3">
      <c r="A65" s="4">
        <f t="shared" si="10"/>
        <v>47</v>
      </c>
      <c r="B65" s="4">
        <f t="shared" si="11"/>
        <v>51</v>
      </c>
      <c r="C65" s="4">
        <f t="shared" si="12"/>
        <v>2</v>
      </c>
      <c r="D65" s="4">
        <f t="shared" si="13"/>
        <v>0</v>
      </c>
      <c r="E65" s="4">
        <f t="shared" si="14"/>
        <v>2</v>
      </c>
      <c r="F65" s="4">
        <f t="shared" si="15"/>
        <v>2</v>
      </c>
      <c r="G65" s="4">
        <f t="shared" si="16"/>
        <v>0</v>
      </c>
      <c r="H65" s="4">
        <f t="shared" si="17"/>
        <v>0</v>
      </c>
      <c r="I65" s="4">
        <f t="shared" si="18"/>
        <v>2</v>
      </c>
      <c r="J65" s="4">
        <f t="shared" si="19"/>
        <v>450</v>
      </c>
    </row>
    <row r="66" spans="1:10" ht="15" customHeight="1" x14ac:dyDescent="0.3">
      <c r="A66" s="4">
        <f t="shared" si="10"/>
        <v>48</v>
      </c>
      <c r="B66" s="4">
        <f t="shared" si="11"/>
        <v>52</v>
      </c>
      <c r="C66" s="4">
        <f t="shared" si="12"/>
        <v>2</v>
      </c>
      <c r="D66" s="4">
        <f t="shared" si="13"/>
        <v>0</v>
      </c>
      <c r="E66" s="4">
        <f t="shared" si="14"/>
        <v>2</v>
      </c>
      <c r="F66" s="4">
        <f t="shared" si="15"/>
        <v>2</v>
      </c>
      <c r="G66" s="4">
        <f t="shared" si="16"/>
        <v>0</v>
      </c>
      <c r="H66" s="4">
        <f t="shared" si="17"/>
        <v>0</v>
      </c>
      <c r="I66" s="4">
        <f t="shared" si="18"/>
        <v>2</v>
      </c>
      <c r="J66" s="4">
        <f t="shared" si="19"/>
        <v>460</v>
      </c>
    </row>
    <row r="67" spans="1:10" ht="15" customHeight="1" x14ac:dyDescent="0.3">
      <c r="A67" s="4">
        <f t="shared" si="10"/>
        <v>49</v>
      </c>
      <c r="B67" s="4">
        <f t="shared" si="11"/>
        <v>53</v>
      </c>
      <c r="C67" s="4">
        <f t="shared" si="12"/>
        <v>2</v>
      </c>
      <c r="D67" s="4">
        <f t="shared" si="13"/>
        <v>0</v>
      </c>
      <c r="E67" s="4">
        <f t="shared" si="14"/>
        <v>2</v>
      </c>
      <c r="F67" s="4">
        <f t="shared" si="15"/>
        <v>2</v>
      </c>
      <c r="G67" s="4">
        <f t="shared" si="16"/>
        <v>0</v>
      </c>
      <c r="H67" s="4">
        <f t="shared" si="17"/>
        <v>0</v>
      </c>
      <c r="I67" s="4">
        <f t="shared" si="18"/>
        <v>2</v>
      </c>
      <c r="J67" s="4">
        <f t="shared" si="19"/>
        <v>470</v>
      </c>
    </row>
    <row r="68" spans="1:10" ht="15" customHeight="1" x14ac:dyDescent="0.3">
      <c r="A68" s="4">
        <f t="shared" si="10"/>
        <v>50</v>
      </c>
      <c r="B68" s="4">
        <f t="shared" si="11"/>
        <v>54</v>
      </c>
      <c r="C68" s="4">
        <f t="shared" si="12"/>
        <v>2</v>
      </c>
      <c r="D68" s="4">
        <f t="shared" si="13"/>
        <v>0</v>
      </c>
      <c r="E68" s="4">
        <f t="shared" si="14"/>
        <v>2</v>
      </c>
      <c r="F68" s="4">
        <f t="shared" si="15"/>
        <v>2</v>
      </c>
      <c r="G68" s="4">
        <f t="shared" si="16"/>
        <v>0</v>
      </c>
      <c r="H68" s="4">
        <f t="shared" si="17"/>
        <v>0</v>
      </c>
      <c r="I68" s="4">
        <f t="shared" si="18"/>
        <v>2</v>
      </c>
      <c r="J68" s="4">
        <f t="shared" si="19"/>
        <v>480</v>
      </c>
    </row>
    <row r="69" spans="1:10" ht="15" customHeight="1" x14ac:dyDescent="0.3">
      <c r="A69" s="4">
        <f t="shared" si="10"/>
        <v>51</v>
      </c>
      <c r="B69" s="4">
        <f t="shared" si="11"/>
        <v>55</v>
      </c>
      <c r="C69" s="4">
        <f t="shared" si="12"/>
        <v>2</v>
      </c>
      <c r="D69" s="4">
        <f t="shared" si="13"/>
        <v>0</v>
      </c>
      <c r="E69" s="4">
        <f t="shared" si="14"/>
        <v>2</v>
      </c>
      <c r="F69" s="4">
        <f t="shared" si="15"/>
        <v>2</v>
      </c>
      <c r="G69" s="4">
        <f t="shared" si="16"/>
        <v>0</v>
      </c>
      <c r="H69" s="4">
        <f t="shared" si="17"/>
        <v>0</v>
      </c>
      <c r="I69" s="4">
        <f t="shared" si="18"/>
        <v>2</v>
      </c>
      <c r="J69" s="4">
        <f t="shared" si="19"/>
        <v>490</v>
      </c>
    </row>
    <row r="70" spans="1:10" ht="15" customHeight="1" x14ac:dyDescent="0.3">
      <c r="A70" s="4">
        <f t="shared" si="10"/>
        <v>52</v>
      </c>
      <c r="B70" s="4">
        <f t="shared" si="11"/>
        <v>56</v>
      </c>
      <c r="C70" s="4">
        <f t="shared" si="12"/>
        <v>2</v>
      </c>
      <c r="D70" s="4">
        <f t="shared" si="13"/>
        <v>0</v>
      </c>
      <c r="E70" s="4">
        <f t="shared" si="14"/>
        <v>2</v>
      </c>
      <c r="F70" s="4">
        <f t="shared" si="15"/>
        <v>2</v>
      </c>
      <c r="G70" s="4">
        <f t="shared" si="16"/>
        <v>0</v>
      </c>
      <c r="H70" s="4">
        <f t="shared" si="17"/>
        <v>0</v>
      </c>
      <c r="I70" s="4">
        <f t="shared" si="18"/>
        <v>2</v>
      </c>
      <c r="J70" s="4">
        <f t="shared" si="19"/>
        <v>500</v>
      </c>
    </row>
    <row r="71" spans="1:10" ht="15" customHeight="1" x14ac:dyDescent="0.3">
      <c r="A71" s="4">
        <f t="shared" si="10"/>
        <v>53</v>
      </c>
      <c r="B71" s="4">
        <f t="shared" si="11"/>
        <v>57</v>
      </c>
      <c r="C71" s="4">
        <f t="shared" si="12"/>
        <v>2</v>
      </c>
      <c r="D71" s="4">
        <f t="shared" si="13"/>
        <v>0</v>
      </c>
      <c r="E71" s="4">
        <f t="shared" si="14"/>
        <v>2</v>
      </c>
      <c r="F71" s="4">
        <f t="shared" si="15"/>
        <v>2</v>
      </c>
      <c r="G71" s="4">
        <f t="shared" si="16"/>
        <v>0</v>
      </c>
      <c r="H71" s="4">
        <f t="shared" si="17"/>
        <v>0</v>
      </c>
      <c r="I71" s="4">
        <f t="shared" si="18"/>
        <v>2</v>
      </c>
      <c r="J71" s="4">
        <f t="shared" si="19"/>
        <v>510</v>
      </c>
    </row>
    <row r="72" spans="1:10" ht="15" customHeight="1" x14ac:dyDescent="0.3">
      <c r="A72" s="4">
        <f t="shared" si="10"/>
        <v>54</v>
      </c>
      <c r="B72" s="4">
        <f t="shared" si="11"/>
        <v>58</v>
      </c>
      <c r="C72" s="4">
        <f t="shared" si="12"/>
        <v>2</v>
      </c>
      <c r="D72" s="4">
        <f t="shared" si="13"/>
        <v>0</v>
      </c>
      <c r="E72" s="4">
        <f t="shared" si="14"/>
        <v>2</v>
      </c>
      <c r="F72" s="4">
        <f t="shared" si="15"/>
        <v>2</v>
      </c>
      <c r="G72" s="4">
        <f t="shared" si="16"/>
        <v>0</v>
      </c>
      <c r="H72" s="4">
        <f t="shared" si="17"/>
        <v>0</v>
      </c>
      <c r="I72" s="4">
        <f t="shared" si="18"/>
        <v>2</v>
      </c>
      <c r="J72" s="4">
        <f t="shared" si="19"/>
        <v>520</v>
      </c>
    </row>
    <row r="73" spans="1:10" ht="15" customHeight="1" x14ac:dyDescent="0.3">
      <c r="A73" s="4">
        <f t="shared" si="10"/>
        <v>55</v>
      </c>
      <c r="B73" s="4">
        <f t="shared" si="11"/>
        <v>59</v>
      </c>
      <c r="C73" s="4">
        <f t="shared" si="12"/>
        <v>2</v>
      </c>
      <c r="D73" s="4">
        <f t="shared" si="13"/>
        <v>0</v>
      </c>
      <c r="E73" s="4">
        <f t="shared" si="14"/>
        <v>2</v>
      </c>
      <c r="F73" s="4">
        <f t="shared" si="15"/>
        <v>2</v>
      </c>
      <c r="G73" s="4">
        <f t="shared" si="16"/>
        <v>0</v>
      </c>
      <c r="H73" s="4">
        <f t="shared" si="17"/>
        <v>0</v>
      </c>
      <c r="I73" s="4">
        <f t="shared" si="18"/>
        <v>2</v>
      </c>
      <c r="J73" s="4">
        <f t="shared" si="19"/>
        <v>530</v>
      </c>
    </row>
    <row r="74" spans="1:10" ht="15" customHeight="1" x14ac:dyDescent="0.3">
      <c r="A74" s="4">
        <f t="shared" si="10"/>
        <v>56</v>
      </c>
      <c r="B74" s="4">
        <f t="shared" si="11"/>
        <v>60</v>
      </c>
      <c r="C74" s="4">
        <f t="shared" si="12"/>
        <v>2</v>
      </c>
      <c r="D74" s="4">
        <f t="shared" si="13"/>
        <v>0</v>
      </c>
      <c r="E74" s="4">
        <f t="shared" si="14"/>
        <v>2</v>
      </c>
      <c r="F74" s="4">
        <f t="shared" si="15"/>
        <v>2</v>
      </c>
      <c r="G74" s="4">
        <f t="shared" si="16"/>
        <v>0</v>
      </c>
      <c r="H74" s="4">
        <f t="shared" si="17"/>
        <v>0</v>
      </c>
      <c r="I74" s="4">
        <f t="shared" si="18"/>
        <v>2</v>
      </c>
      <c r="J74" s="4">
        <f t="shared" si="19"/>
        <v>540</v>
      </c>
    </row>
    <row r="75" spans="1:10" ht="15" customHeight="1" x14ac:dyDescent="0.3">
      <c r="A75" s="4">
        <f t="shared" si="10"/>
        <v>57</v>
      </c>
      <c r="B75" s="4">
        <f t="shared" si="11"/>
        <v>61</v>
      </c>
      <c r="C75" s="4">
        <f t="shared" si="12"/>
        <v>2</v>
      </c>
      <c r="D75" s="4">
        <f t="shared" si="13"/>
        <v>0</v>
      </c>
      <c r="E75" s="4">
        <f t="shared" si="14"/>
        <v>2</v>
      </c>
      <c r="F75" s="4">
        <f t="shared" si="15"/>
        <v>2</v>
      </c>
      <c r="G75" s="4">
        <f t="shared" si="16"/>
        <v>0</v>
      </c>
      <c r="H75" s="4">
        <f t="shared" si="17"/>
        <v>0</v>
      </c>
      <c r="I75" s="4">
        <f t="shared" si="18"/>
        <v>2</v>
      </c>
      <c r="J75" s="4">
        <f t="shared" si="19"/>
        <v>550</v>
      </c>
    </row>
    <row r="76" spans="1:10" ht="15" customHeight="1" x14ac:dyDescent="0.3">
      <c r="A76" s="4">
        <f t="shared" si="10"/>
        <v>58</v>
      </c>
      <c r="B76" s="4">
        <f t="shared" si="11"/>
        <v>62</v>
      </c>
      <c r="C76" s="4">
        <f t="shared" si="12"/>
        <v>2</v>
      </c>
      <c r="D76" s="4">
        <f t="shared" si="13"/>
        <v>0</v>
      </c>
      <c r="E76" s="4">
        <f t="shared" si="14"/>
        <v>2</v>
      </c>
      <c r="F76" s="4">
        <f t="shared" si="15"/>
        <v>2</v>
      </c>
      <c r="G76" s="4">
        <f t="shared" si="16"/>
        <v>0</v>
      </c>
      <c r="H76" s="4">
        <f t="shared" si="17"/>
        <v>0</v>
      </c>
      <c r="I76" s="4">
        <f t="shared" si="18"/>
        <v>2</v>
      </c>
      <c r="J76" s="4">
        <f t="shared" si="19"/>
        <v>560</v>
      </c>
    </row>
    <row r="77" spans="1:10" ht="15" customHeight="1" x14ac:dyDescent="0.3">
      <c r="A77" s="4">
        <f t="shared" si="10"/>
        <v>59</v>
      </c>
      <c r="B77" s="4">
        <f t="shared" si="11"/>
        <v>63</v>
      </c>
      <c r="C77" s="4">
        <f t="shared" si="12"/>
        <v>2</v>
      </c>
      <c r="D77" s="4">
        <f t="shared" si="13"/>
        <v>0</v>
      </c>
      <c r="E77" s="4">
        <f t="shared" si="14"/>
        <v>2</v>
      </c>
      <c r="F77" s="4">
        <f t="shared" si="15"/>
        <v>2</v>
      </c>
      <c r="G77" s="4">
        <f t="shared" si="16"/>
        <v>0</v>
      </c>
      <c r="H77" s="4">
        <f t="shared" si="17"/>
        <v>0</v>
      </c>
      <c r="I77" s="4">
        <f t="shared" si="18"/>
        <v>2</v>
      </c>
      <c r="J77" s="4">
        <f t="shared" si="19"/>
        <v>570</v>
      </c>
    </row>
    <row r="78" spans="1:10" ht="15" customHeight="1" x14ac:dyDescent="0.3">
      <c r="A78" s="4">
        <f t="shared" si="10"/>
        <v>60</v>
      </c>
      <c r="B78" s="4">
        <f t="shared" si="11"/>
        <v>64</v>
      </c>
      <c r="C78" s="4">
        <f t="shared" si="12"/>
        <v>2</v>
      </c>
      <c r="D78" s="4">
        <f t="shared" si="13"/>
        <v>0</v>
      </c>
      <c r="E78" s="4">
        <f t="shared" si="14"/>
        <v>2</v>
      </c>
      <c r="F78" s="4">
        <f t="shared" si="15"/>
        <v>2</v>
      </c>
      <c r="G78" s="4">
        <f t="shared" si="16"/>
        <v>0</v>
      </c>
      <c r="H78" s="4">
        <f t="shared" si="17"/>
        <v>0</v>
      </c>
      <c r="I78" s="4">
        <f t="shared" si="18"/>
        <v>2</v>
      </c>
      <c r="J78" s="4">
        <f t="shared" si="19"/>
        <v>580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8"/>
  <sheetViews>
    <sheetView zoomScaleNormal="100" workbookViewId="0"/>
  </sheetViews>
  <sheetFormatPr defaultColWidth="8.6640625" defaultRowHeight="14.4" x14ac:dyDescent="0.3"/>
  <cols>
    <col min="1" max="1" width="6" customWidth="1"/>
    <col min="2" max="2" width="11" customWidth="1"/>
    <col min="3" max="3" width="14" customWidth="1"/>
    <col min="4" max="4" width="12" customWidth="1"/>
    <col min="5" max="5" width="11" customWidth="1"/>
    <col min="6" max="6" width="15" customWidth="1"/>
    <col min="7" max="8" width="14" customWidth="1"/>
    <col min="9" max="9" width="13" customWidth="1"/>
    <col min="10" max="10" width="16" customWidth="1"/>
  </cols>
  <sheetData>
    <row r="1" spans="1:3" ht="16.8" x14ac:dyDescent="0.3">
      <c r="A1" s="8" t="s">
        <v>60</v>
      </c>
    </row>
    <row r="2" spans="1:3" x14ac:dyDescent="0.3">
      <c r="A2" s="2" t="s">
        <v>61</v>
      </c>
    </row>
    <row r="4" spans="1:3" x14ac:dyDescent="0.3">
      <c r="A4" s="3" t="s">
        <v>2</v>
      </c>
      <c r="B4" s="3" t="s">
        <v>3</v>
      </c>
      <c r="C4" s="3" t="s">
        <v>4</v>
      </c>
    </row>
    <row r="5" spans="1:3" x14ac:dyDescent="0.3">
      <c r="A5" s="4" t="s">
        <v>6</v>
      </c>
      <c r="B5" s="5">
        <v>5</v>
      </c>
      <c r="C5" s="4" t="s">
        <v>7</v>
      </c>
    </row>
    <row r="6" spans="1:3" x14ac:dyDescent="0.3">
      <c r="A6" s="4" t="s">
        <v>9</v>
      </c>
      <c r="B6" s="5">
        <v>100</v>
      </c>
      <c r="C6" s="4" t="s">
        <v>10</v>
      </c>
    </row>
    <row r="7" spans="1:3" x14ac:dyDescent="0.3">
      <c r="A7" s="4" t="s">
        <v>12</v>
      </c>
      <c r="B7" s="5">
        <v>2</v>
      </c>
      <c r="C7" s="4" t="s">
        <v>13</v>
      </c>
    </row>
    <row r="8" spans="1:3" x14ac:dyDescent="0.3">
      <c r="A8" s="4" t="s">
        <v>15</v>
      </c>
      <c r="B8" s="5">
        <v>2</v>
      </c>
      <c r="C8" s="4" t="s">
        <v>16</v>
      </c>
    </row>
    <row r="9" spans="1:3" x14ac:dyDescent="0.3">
      <c r="A9" s="4" t="s">
        <v>18</v>
      </c>
      <c r="B9" s="5">
        <v>20</v>
      </c>
      <c r="C9" s="4" t="s">
        <v>19</v>
      </c>
    </row>
    <row r="10" spans="1:3" x14ac:dyDescent="0.3">
      <c r="A10" s="4" t="s">
        <v>21</v>
      </c>
      <c r="B10" s="9">
        <v>4</v>
      </c>
      <c r="C10" s="4" t="s">
        <v>22</v>
      </c>
    </row>
    <row r="11" spans="1:3" x14ac:dyDescent="0.3">
      <c r="A11" s="4" t="s">
        <v>24</v>
      </c>
      <c r="B11" s="5">
        <v>1</v>
      </c>
      <c r="C11" s="4" t="s">
        <v>25</v>
      </c>
    </row>
    <row r="12" spans="1:3" x14ac:dyDescent="0.3">
      <c r="A12" s="4" t="s">
        <v>27</v>
      </c>
      <c r="B12" s="5">
        <v>15</v>
      </c>
      <c r="C12" s="4" t="s">
        <v>28</v>
      </c>
    </row>
    <row r="13" spans="1:3" x14ac:dyDescent="0.3">
      <c r="A13" s="4" t="s">
        <v>30</v>
      </c>
      <c r="B13" s="5">
        <v>2</v>
      </c>
      <c r="C13" s="4" t="s">
        <v>25</v>
      </c>
    </row>
    <row r="14" spans="1:3" x14ac:dyDescent="0.3">
      <c r="A14" s="4" t="s">
        <v>32</v>
      </c>
      <c r="B14" s="5">
        <v>5</v>
      </c>
      <c r="C14" s="4" t="s">
        <v>33</v>
      </c>
    </row>
    <row r="17" spans="1:10" x14ac:dyDescent="0.3">
      <c r="A17" s="3" t="s">
        <v>37</v>
      </c>
      <c r="B17" s="3" t="s">
        <v>38</v>
      </c>
      <c r="C17" s="3" t="s">
        <v>39</v>
      </c>
      <c r="D17" s="3" t="s">
        <v>40</v>
      </c>
      <c r="E17" s="3" t="s">
        <v>41</v>
      </c>
      <c r="F17" s="3" t="s">
        <v>42</v>
      </c>
      <c r="G17" s="3" t="s">
        <v>43</v>
      </c>
      <c r="H17" s="3" t="s">
        <v>44</v>
      </c>
      <c r="I17" s="3" t="s">
        <v>45</v>
      </c>
      <c r="J17" s="3" t="s">
        <v>46</v>
      </c>
    </row>
    <row r="18" spans="1:10" x14ac:dyDescent="0.3">
      <c r="A18" s="4">
        <v>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3">
      <c r="A19" s="4">
        <f t="shared" ref="A19:A50" si="0">A18+1</f>
        <v>1</v>
      </c>
      <c r="B19" s="4">
        <f t="shared" ref="B19:B50" si="1">MIN($B$6,B18+$B$5-C19*$B$7)</f>
        <v>5</v>
      </c>
      <c r="C19" s="4">
        <f t="shared" ref="C19:C50" si="2">MIN($B$8,FLOOR(B18/$B$7,1),$B$9-E18)</f>
        <v>0</v>
      </c>
      <c r="D19" s="4">
        <f t="shared" ref="D19:D50" si="3">IF(C19&lt;$B$8,1,0)</f>
        <v>1</v>
      </c>
      <c r="E19" s="4">
        <f t="shared" ref="E19:E50" si="4">MIN($B$9,E18+C19-F19*$B$10)</f>
        <v>0</v>
      </c>
      <c r="F19" s="4">
        <f t="shared" ref="F19:F50" si="5">MIN($B$11,FLOOR(E18/$B$10,1),$B$12-H18)</f>
        <v>0</v>
      </c>
      <c r="G19" s="4">
        <f t="shared" ref="G19:G50" si="6">IF(F19&lt;$B$11,1,0)</f>
        <v>1</v>
      </c>
      <c r="H19" s="4">
        <f t="shared" ref="H19:H50" si="7">MIN($B$12,H18+F19-I19)</f>
        <v>0</v>
      </c>
      <c r="I19" s="4">
        <f t="shared" ref="I19:I50" si="8">MIN($B$13,H18+F19)</f>
        <v>0</v>
      </c>
      <c r="J19" s="4">
        <f t="shared" ref="J19:J50" si="9">J18+I19*$B$14</f>
        <v>0</v>
      </c>
    </row>
    <row r="20" spans="1:10" x14ac:dyDescent="0.3">
      <c r="A20" s="4">
        <f t="shared" si="0"/>
        <v>2</v>
      </c>
      <c r="B20" s="4">
        <f t="shared" si="1"/>
        <v>6</v>
      </c>
      <c r="C20" s="4">
        <f t="shared" si="2"/>
        <v>2</v>
      </c>
      <c r="D20" s="4">
        <f t="shared" si="3"/>
        <v>0</v>
      </c>
      <c r="E20" s="4">
        <f t="shared" si="4"/>
        <v>2</v>
      </c>
      <c r="F20" s="4">
        <f t="shared" si="5"/>
        <v>0</v>
      </c>
      <c r="G20" s="4">
        <f t="shared" si="6"/>
        <v>1</v>
      </c>
      <c r="H20" s="4">
        <f t="shared" si="7"/>
        <v>0</v>
      </c>
      <c r="I20" s="4">
        <f t="shared" si="8"/>
        <v>0</v>
      </c>
      <c r="J20" s="4">
        <f t="shared" si="9"/>
        <v>0</v>
      </c>
    </row>
    <row r="21" spans="1:10" x14ac:dyDescent="0.3">
      <c r="A21" s="4">
        <f t="shared" si="0"/>
        <v>3</v>
      </c>
      <c r="B21" s="4">
        <f t="shared" si="1"/>
        <v>7</v>
      </c>
      <c r="C21" s="4">
        <f t="shared" si="2"/>
        <v>2</v>
      </c>
      <c r="D21" s="4">
        <f t="shared" si="3"/>
        <v>0</v>
      </c>
      <c r="E21" s="4">
        <f t="shared" si="4"/>
        <v>4</v>
      </c>
      <c r="F21" s="4">
        <f t="shared" si="5"/>
        <v>0</v>
      </c>
      <c r="G21" s="4">
        <f t="shared" si="6"/>
        <v>1</v>
      </c>
      <c r="H21" s="4">
        <f t="shared" si="7"/>
        <v>0</v>
      </c>
      <c r="I21" s="4">
        <f t="shared" si="8"/>
        <v>0</v>
      </c>
      <c r="J21" s="4">
        <f t="shared" si="9"/>
        <v>0</v>
      </c>
    </row>
    <row r="22" spans="1:10" x14ac:dyDescent="0.3">
      <c r="A22" s="4">
        <f t="shared" si="0"/>
        <v>4</v>
      </c>
      <c r="B22" s="4">
        <f t="shared" si="1"/>
        <v>8</v>
      </c>
      <c r="C22" s="4">
        <f t="shared" si="2"/>
        <v>2</v>
      </c>
      <c r="D22" s="4">
        <f t="shared" si="3"/>
        <v>0</v>
      </c>
      <c r="E22" s="4">
        <f t="shared" si="4"/>
        <v>2</v>
      </c>
      <c r="F22" s="4">
        <f t="shared" si="5"/>
        <v>1</v>
      </c>
      <c r="G22" s="4">
        <f t="shared" si="6"/>
        <v>0</v>
      </c>
      <c r="H22" s="4">
        <f t="shared" si="7"/>
        <v>0</v>
      </c>
      <c r="I22" s="4">
        <f t="shared" si="8"/>
        <v>1</v>
      </c>
      <c r="J22" s="4">
        <f t="shared" si="9"/>
        <v>5</v>
      </c>
    </row>
    <row r="23" spans="1:10" x14ac:dyDescent="0.3">
      <c r="A23" s="4">
        <f t="shared" si="0"/>
        <v>5</v>
      </c>
      <c r="B23" s="4">
        <f t="shared" si="1"/>
        <v>9</v>
      </c>
      <c r="C23" s="4">
        <f t="shared" si="2"/>
        <v>2</v>
      </c>
      <c r="D23" s="4">
        <f t="shared" si="3"/>
        <v>0</v>
      </c>
      <c r="E23" s="4">
        <f t="shared" si="4"/>
        <v>4</v>
      </c>
      <c r="F23" s="4">
        <f t="shared" si="5"/>
        <v>0</v>
      </c>
      <c r="G23" s="4">
        <f t="shared" si="6"/>
        <v>1</v>
      </c>
      <c r="H23" s="4">
        <f t="shared" si="7"/>
        <v>0</v>
      </c>
      <c r="I23" s="4">
        <f t="shared" si="8"/>
        <v>0</v>
      </c>
      <c r="J23" s="4">
        <f t="shared" si="9"/>
        <v>5</v>
      </c>
    </row>
    <row r="24" spans="1:10" x14ac:dyDescent="0.3">
      <c r="A24" s="4">
        <f t="shared" si="0"/>
        <v>6</v>
      </c>
      <c r="B24" s="4">
        <f t="shared" si="1"/>
        <v>10</v>
      </c>
      <c r="C24" s="4">
        <f t="shared" si="2"/>
        <v>2</v>
      </c>
      <c r="D24" s="4">
        <f t="shared" si="3"/>
        <v>0</v>
      </c>
      <c r="E24" s="4">
        <f t="shared" si="4"/>
        <v>2</v>
      </c>
      <c r="F24" s="4">
        <f t="shared" si="5"/>
        <v>1</v>
      </c>
      <c r="G24" s="4">
        <f t="shared" si="6"/>
        <v>0</v>
      </c>
      <c r="H24" s="4">
        <f t="shared" si="7"/>
        <v>0</v>
      </c>
      <c r="I24" s="4">
        <f t="shared" si="8"/>
        <v>1</v>
      </c>
      <c r="J24" s="4">
        <f t="shared" si="9"/>
        <v>10</v>
      </c>
    </row>
    <row r="25" spans="1:10" x14ac:dyDescent="0.3">
      <c r="A25" s="4">
        <f t="shared" si="0"/>
        <v>7</v>
      </c>
      <c r="B25" s="4">
        <f t="shared" si="1"/>
        <v>11</v>
      </c>
      <c r="C25" s="4">
        <f t="shared" si="2"/>
        <v>2</v>
      </c>
      <c r="D25" s="4">
        <f t="shared" si="3"/>
        <v>0</v>
      </c>
      <c r="E25" s="4">
        <f t="shared" si="4"/>
        <v>4</v>
      </c>
      <c r="F25" s="4">
        <f t="shared" si="5"/>
        <v>0</v>
      </c>
      <c r="G25" s="4">
        <f t="shared" si="6"/>
        <v>1</v>
      </c>
      <c r="H25" s="4">
        <f t="shared" si="7"/>
        <v>0</v>
      </c>
      <c r="I25" s="4">
        <f t="shared" si="8"/>
        <v>0</v>
      </c>
      <c r="J25" s="4">
        <f t="shared" si="9"/>
        <v>10</v>
      </c>
    </row>
    <row r="26" spans="1:10" x14ac:dyDescent="0.3">
      <c r="A26" s="4">
        <f t="shared" si="0"/>
        <v>8</v>
      </c>
      <c r="B26" s="4">
        <f t="shared" si="1"/>
        <v>12</v>
      </c>
      <c r="C26" s="4">
        <f t="shared" si="2"/>
        <v>2</v>
      </c>
      <c r="D26" s="4">
        <f t="shared" si="3"/>
        <v>0</v>
      </c>
      <c r="E26" s="4">
        <f t="shared" si="4"/>
        <v>2</v>
      </c>
      <c r="F26" s="4">
        <f t="shared" si="5"/>
        <v>1</v>
      </c>
      <c r="G26" s="4">
        <f t="shared" si="6"/>
        <v>0</v>
      </c>
      <c r="H26" s="4">
        <f t="shared" si="7"/>
        <v>0</v>
      </c>
      <c r="I26" s="4">
        <f t="shared" si="8"/>
        <v>1</v>
      </c>
      <c r="J26" s="4">
        <f t="shared" si="9"/>
        <v>15</v>
      </c>
    </row>
    <row r="27" spans="1:10" x14ac:dyDescent="0.3">
      <c r="A27" s="4">
        <f t="shared" si="0"/>
        <v>9</v>
      </c>
      <c r="B27" s="4">
        <f t="shared" si="1"/>
        <v>13</v>
      </c>
      <c r="C27" s="4">
        <f t="shared" si="2"/>
        <v>2</v>
      </c>
      <c r="D27" s="4">
        <f t="shared" si="3"/>
        <v>0</v>
      </c>
      <c r="E27" s="4">
        <f t="shared" si="4"/>
        <v>4</v>
      </c>
      <c r="F27" s="4">
        <f t="shared" si="5"/>
        <v>0</v>
      </c>
      <c r="G27" s="4">
        <f t="shared" si="6"/>
        <v>1</v>
      </c>
      <c r="H27" s="4">
        <f t="shared" si="7"/>
        <v>0</v>
      </c>
      <c r="I27" s="4">
        <f t="shared" si="8"/>
        <v>0</v>
      </c>
      <c r="J27" s="4">
        <f t="shared" si="9"/>
        <v>15</v>
      </c>
    </row>
    <row r="28" spans="1:10" x14ac:dyDescent="0.3">
      <c r="A28" s="4">
        <f t="shared" si="0"/>
        <v>10</v>
      </c>
      <c r="B28" s="4">
        <f t="shared" si="1"/>
        <v>14</v>
      </c>
      <c r="C28" s="4">
        <f t="shared" si="2"/>
        <v>2</v>
      </c>
      <c r="D28" s="4">
        <f t="shared" si="3"/>
        <v>0</v>
      </c>
      <c r="E28" s="4">
        <f t="shared" si="4"/>
        <v>2</v>
      </c>
      <c r="F28" s="4">
        <f t="shared" si="5"/>
        <v>1</v>
      </c>
      <c r="G28" s="4">
        <f t="shared" si="6"/>
        <v>0</v>
      </c>
      <c r="H28" s="4">
        <f t="shared" si="7"/>
        <v>0</v>
      </c>
      <c r="I28" s="4">
        <f t="shared" si="8"/>
        <v>1</v>
      </c>
      <c r="J28" s="4">
        <f t="shared" si="9"/>
        <v>20</v>
      </c>
    </row>
    <row r="29" spans="1:10" x14ac:dyDescent="0.3">
      <c r="A29" s="4">
        <f t="shared" si="0"/>
        <v>11</v>
      </c>
      <c r="B29" s="4">
        <f t="shared" si="1"/>
        <v>15</v>
      </c>
      <c r="C29" s="4">
        <f t="shared" si="2"/>
        <v>2</v>
      </c>
      <c r="D29" s="4">
        <f t="shared" si="3"/>
        <v>0</v>
      </c>
      <c r="E29" s="4">
        <f t="shared" si="4"/>
        <v>4</v>
      </c>
      <c r="F29" s="4">
        <f t="shared" si="5"/>
        <v>0</v>
      </c>
      <c r="G29" s="4">
        <f t="shared" si="6"/>
        <v>1</v>
      </c>
      <c r="H29" s="4">
        <f t="shared" si="7"/>
        <v>0</v>
      </c>
      <c r="I29" s="4">
        <f t="shared" si="8"/>
        <v>0</v>
      </c>
      <c r="J29" s="4">
        <f t="shared" si="9"/>
        <v>20</v>
      </c>
    </row>
    <row r="30" spans="1:10" x14ac:dyDescent="0.3">
      <c r="A30" s="4">
        <f t="shared" si="0"/>
        <v>12</v>
      </c>
      <c r="B30" s="4">
        <f t="shared" si="1"/>
        <v>16</v>
      </c>
      <c r="C30" s="4">
        <f t="shared" si="2"/>
        <v>2</v>
      </c>
      <c r="D30" s="4">
        <f t="shared" si="3"/>
        <v>0</v>
      </c>
      <c r="E30" s="4">
        <f t="shared" si="4"/>
        <v>2</v>
      </c>
      <c r="F30" s="4">
        <f t="shared" si="5"/>
        <v>1</v>
      </c>
      <c r="G30" s="4">
        <f t="shared" si="6"/>
        <v>0</v>
      </c>
      <c r="H30" s="4">
        <f t="shared" si="7"/>
        <v>0</v>
      </c>
      <c r="I30" s="4">
        <f t="shared" si="8"/>
        <v>1</v>
      </c>
      <c r="J30" s="4">
        <f t="shared" si="9"/>
        <v>25</v>
      </c>
    </row>
    <row r="31" spans="1:10" x14ac:dyDescent="0.3">
      <c r="A31" s="4">
        <f t="shared" si="0"/>
        <v>13</v>
      </c>
      <c r="B31" s="4">
        <f t="shared" si="1"/>
        <v>17</v>
      </c>
      <c r="C31" s="4">
        <f t="shared" si="2"/>
        <v>2</v>
      </c>
      <c r="D31" s="4">
        <f t="shared" si="3"/>
        <v>0</v>
      </c>
      <c r="E31" s="4">
        <f t="shared" si="4"/>
        <v>4</v>
      </c>
      <c r="F31" s="4">
        <f t="shared" si="5"/>
        <v>0</v>
      </c>
      <c r="G31" s="4">
        <f t="shared" si="6"/>
        <v>1</v>
      </c>
      <c r="H31" s="4">
        <f t="shared" si="7"/>
        <v>0</v>
      </c>
      <c r="I31" s="4">
        <f t="shared" si="8"/>
        <v>0</v>
      </c>
      <c r="J31" s="4">
        <f t="shared" si="9"/>
        <v>25</v>
      </c>
    </row>
    <row r="32" spans="1:10" x14ac:dyDescent="0.3">
      <c r="A32" s="4">
        <f t="shared" si="0"/>
        <v>14</v>
      </c>
      <c r="B32" s="4">
        <f t="shared" si="1"/>
        <v>18</v>
      </c>
      <c r="C32" s="4">
        <f t="shared" si="2"/>
        <v>2</v>
      </c>
      <c r="D32" s="4">
        <f t="shared" si="3"/>
        <v>0</v>
      </c>
      <c r="E32" s="4">
        <f t="shared" si="4"/>
        <v>2</v>
      </c>
      <c r="F32" s="4">
        <f t="shared" si="5"/>
        <v>1</v>
      </c>
      <c r="G32" s="4">
        <f t="shared" si="6"/>
        <v>0</v>
      </c>
      <c r="H32" s="4">
        <f t="shared" si="7"/>
        <v>0</v>
      </c>
      <c r="I32" s="4">
        <f t="shared" si="8"/>
        <v>1</v>
      </c>
      <c r="J32" s="4">
        <f t="shared" si="9"/>
        <v>30</v>
      </c>
    </row>
    <row r="33" spans="1:10" x14ac:dyDescent="0.3">
      <c r="A33" s="4">
        <f t="shared" si="0"/>
        <v>15</v>
      </c>
      <c r="B33" s="4">
        <f t="shared" si="1"/>
        <v>19</v>
      </c>
      <c r="C33" s="4">
        <f t="shared" si="2"/>
        <v>2</v>
      </c>
      <c r="D33" s="4">
        <f t="shared" si="3"/>
        <v>0</v>
      </c>
      <c r="E33" s="4">
        <f t="shared" si="4"/>
        <v>4</v>
      </c>
      <c r="F33" s="4">
        <f t="shared" si="5"/>
        <v>0</v>
      </c>
      <c r="G33" s="4">
        <f t="shared" si="6"/>
        <v>1</v>
      </c>
      <c r="H33" s="4">
        <f t="shared" si="7"/>
        <v>0</v>
      </c>
      <c r="I33" s="4">
        <f t="shared" si="8"/>
        <v>0</v>
      </c>
      <c r="J33" s="4">
        <f t="shared" si="9"/>
        <v>30</v>
      </c>
    </row>
    <row r="34" spans="1:10" x14ac:dyDescent="0.3">
      <c r="A34" s="4">
        <f t="shared" si="0"/>
        <v>16</v>
      </c>
      <c r="B34" s="4">
        <f t="shared" si="1"/>
        <v>20</v>
      </c>
      <c r="C34" s="4">
        <f t="shared" si="2"/>
        <v>2</v>
      </c>
      <c r="D34" s="4">
        <f t="shared" si="3"/>
        <v>0</v>
      </c>
      <c r="E34" s="4">
        <f t="shared" si="4"/>
        <v>2</v>
      </c>
      <c r="F34" s="4">
        <f t="shared" si="5"/>
        <v>1</v>
      </c>
      <c r="G34" s="4">
        <f t="shared" si="6"/>
        <v>0</v>
      </c>
      <c r="H34" s="4">
        <f t="shared" si="7"/>
        <v>0</v>
      </c>
      <c r="I34" s="4">
        <f t="shared" si="8"/>
        <v>1</v>
      </c>
      <c r="J34" s="4">
        <f t="shared" si="9"/>
        <v>35</v>
      </c>
    </row>
    <row r="35" spans="1:10" x14ac:dyDescent="0.3">
      <c r="A35" s="4">
        <f t="shared" si="0"/>
        <v>17</v>
      </c>
      <c r="B35" s="4">
        <f t="shared" si="1"/>
        <v>21</v>
      </c>
      <c r="C35" s="4">
        <f t="shared" si="2"/>
        <v>2</v>
      </c>
      <c r="D35" s="4">
        <f t="shared" si="3"/>
        <v>0</v>
      </c>
      <c r="E35" s="4">
        <f t="shared" si="4"/>
        <v>4</v>
      </c>
      <c r="F35" s="4">
        <f t="shared" si="5"/>
        <v>0</v>
      </c>
      <c r="G35" s="4">
        <f t="shared" si="6"/>
        <v>1</v>
      </c>
      <c r="H35" s="4">
        <f t="shared" si="7"/>
        <v>0</v>
      </c>
      <c r="I35" s="4">
        <f t="shared" si="8"/>
        <v>0</v>
      </c>
      <c r="J35" s="4">
        <f t="shared" si="9"/>
        <v>35</v>
      </c>
    </row>
    <row r="36" spans="1:10" x14ac:dyDescent="0.3">
      <c r="A36" s="4">
        <f t="shared" si="0"/>
        <v>18</v>
      </c>
      <c r="B36" s="4">
        <f t="shared" si="1"/>
        <v>22</v>
      </c>
      <c r="C36" s="4">
        <f t="shared" si="2"/>
        <v>2</v>
      </c>
      <c r="D36" s="4">
        <f t="shared" si="3"/>
        <v>0</v>
      </c>
      <c r="E36" s="4">
        <f t="shared" si="4"/>
        <v>2</v>
      </c>
      <c r="F36" s="4">
        <f t="shared" si="5"/>
        <v>1</v>
      </c>
      <c r="G36" s="4">
        <f t="shared" si="6"/>
        <v>0</v>
      </c>
      <c r="H36" s="4">
        <f t="shared" si="7"/>
        <v>0</v>
      </c>
      <c r="I36" s="4">
        <f t="shared" si="8"/>
        <v>1</v>
      </c>
      <c r="J36" s="4">
        <f t="shared" si="9"/>
        <v>40</v>
      </c>
    </row>
    <row r="37" spans="1:10" x14ac:dyDescent="0.3">
      <c r="A37" s="4">
        <f t="shared" si="0"/>
        <v>19</v>
      </c>
      <c r="B37" s="4">
        <f t="shared" si="1"/>
        <v>23</v>
      </c>
      <c r="C37" s="4">
        <f t="shared" si="2"/>
        <v>2</v>
      </c>
      <c r="D37" s="4">
        <f t="shared" si="3"/>
        <v>0</v>
      </c>
      <c r="E37" s="4">
        <f t="shared" si="4"/>
        <v>4</v>
      </c>
      <c r="F37" s="4">
        <f t="shared" si="5"/>
        <v>0</v>
      </c>
      <c r="G37" s="4">
        <f t="shared" si="6"/>
        <v>1</v>
      </c>
      <c r="H37" s="4">
        <f t="shared" si="7"/>
        <v>0</v>
      </c>
      <c r="I37" s="4">
        <f t="shared" si="8"/>
        <v>0</v>
      </c>
      <c r="J37" s="4">
        <f t="shared" si="9"/>
        <v>40</v>
      </c>
    </row>
    <row r="38" spans="1:10" x14ac:dyDescent="0.3">
      <c r="A38" s="4">
        <f t="shared" si="0"/>
        <v>20</v>
      </c>
      <c r="B38" s="4">
        <f t="shared" si="1"/>
        <v>24</v>
      </c>
      <c r="C38" s="4">
        <f t="shared" si="2"/>
        <v>2</v>
      </c>
      <c r="D38" s="4">
        <f t="shared" si="3"/>
        <v>0</v>
      </c>
      <c r="E38" s="4">
        <f t="shared" si="4"/>
        <v>2</v>
      </c>
      <c r="F38" s="4">
        <f t="shared" si="5"/>
        <v>1</v>
      </c>
      <c r="G38" s="4">
        <f t="shared" si="6"/>
        <v>0</v>
      </c>
      <c r="H38" s="4">
        <f t="shared" si="7"/>
        <v>0</v>
      </c>
      <c r="I38" s="4">
        <f t="shared" si="8"/>
        <v>1</v>
      </c>
      <c r="J38" s="4">
        <f t="shared" si="9"/>
        <v>45</v>
      </c>
    </row>
    <row r="39" spans="1:10" x14ac:dyDescent="0.3">
      <c r="A39" s="4">
        <f t="shared" si="0"/>
        <v>21</v>
      </c>
      <c r="B39" s="4">
        <f t="shared" si="1"/>
        <v>25</v>
      </c>
      <c r="C39" s="4">
        <f t="shared" si="2"/>
        <v>2</v>
      </c>
      <c r="D39" s="4">
        <f t="shared" si="3"/>
        <v>0</v>
      </c>
      <c r="E39" s="4">
        <f t="shared" si="4"/>
        <v>4</v>
      </c>
      <c r="F39" s="4">
        <f t="shared" si="5"/>
        <v>0</v>
      </c>
      <c r="G39" s="4">
        <f t="shared" si="6"/>
        <v>1</v>
      </c>
      <c r="H39" s="4">
        <f t="shared" si="7"/>
        <v>0</v>
      </c>
      <c r="I39" s="4">
        <f t="shared" si="8"/>
        <v>0</v>
      </c>
      <c r="J39" s="4">
        <f t="shared" si="9"/>
        <v>45</v>
      </c>
    </row>
    <row r="40" spans="1:10" x14ac:dyDescent="0.3">
      <c r="A40" s="4">
        <f t="shared" si="0"/>
        <v>22</v>
      </c>
      <c r="B40" s="4">
        <f t="shared" si="1"/>
        <v>26</v>
      </c>
      <c r="C40" s="4">
        <f t="shared" si="2"/>
        <v>2</v>
      </c>
      <c r="D40" s="4">
        <f t="shared" si="3"/>
        <v>0</v>
      </c>
      <c r="E40" s="4">
        <f t="shared" si="4"/>
        <v>2</v>
      </c>
      <c r="F40" s="4">
        <f t="shared" si="5"/>
        <v>1</v>
      </c>
      <c r="G40" s="4">
        <f t="shared" si="6"/>
        <v>0</v>
      </c>
      <c r="H40" s="4">
        <f t="shared" si="7"/>
        <v>0</v>
      </c>
      <c r="I40" s="4">
        <f t="shared" si="8"/>
        <v>1</v>
      </c>
      <c r="J40" s="4">
        <f t="shared" si="9"/>
        <v>50</v>
      </c>
    </row>
    <row r="41" spans="1:10" x14ac:dyDescent="0.3">
      <c r="A41" s="4">
        <f t="shared" si="0"/>
        <v>23</v>
      </c>
      <c r="B41" s="4">
        <f t="shared" si="1"/>
        <v>27</v>
      </c>
      <c r="C41" s="4">
        <f t="shared" si="2"/>
        <v>2</v>
      </c>
      <c r="D41" s="4">
        <f t="shared" si="3"/>
        <v>0</v>
      </c>
      <c r="E41" s="4">
        <f t="shared" si="4"/>
        <v>4</v>
      </c>
      <c r="F41" s="4">
        <f t="shared" si="5"/>
        <v>0</v>
      </c>
      <c r="G41" s="4">
        <f t="shared" si="6"/>
        <v>1</v>
      </c>
      <c r="H41" s="4">
        <f t="shared" si="7"/>
        <v>0</v>
      </c>
      <c r="I41" s="4">
        <f t="shared" si="8"/>
        <v>0</v>
      </c>
      <c r="J41" s="4">
        <f t="shared" si="9"/>
        <v>50</v>
      </c>
    </row>
    <row r="42" spans="1:10" x14ac:dyDescent="0.3">
      <c r="A42" s="4">
        <f t="shared" si="0"/>
        <v>24</v>
      </c>
      <c r="B42" s="4">
        <f t="shared" si="1"/>
        <v>28</v>
      </c>
      <c r="C42" s="4">
        <f t="shared" si="2"/>
        <v>2</v>
      </c>
      <c r="D42" s="4">
        <f t="shared" si="3"/>
        <v>0</v>
      </c>
      <c r="E42" s="4">
        <f t="shared" si="4"/>
        <v>2</v>
      </c>
      <c r="F42" s="4">
        <f t="shared" si="5"/>
        <v>1</v>
      </c>
      <c r="G42" s="4">
        <f t="shared" si="6"/>
        <v>0</v>
      </c>
      <c r="H42" s="4">
        <f t="shared" si="7"/>
        <v>0</v>
      </c>
      <c r="I42" s="4">
        <f t="shared" si="8"/>
        <v>1</v>
      </c>
      <c r="J42" s="4">
        <f t="shared" si="9"/>
        <v>55</v>
      </c>
    </row>
    <row r="43" spans="1:10" x14ac:dyDescent="0.3">
      <c r="A43" s="4">
        <f t="shared" si="0"/>
        <v>25</v>
      </c>
      <c r="B43" s="4">
        <f t="shared" si="1"/>
        <v>29</v>
      </c>
      <c r="C43" s="4">
        <f t="shared" si="2"/>
        <v>2</v>
      </c>
      <c r="D43" s="4">
        <f t="shared" si="3"/>
        <v>0</v>
      </c>
      <c r="E43" s="4">
        <f t="shared" si="4"/>
        <v>4</v>
      </c>
      <c r="F43" s="4">
        <f t="shared" si="5"/>
        <v>0</v>
      </c>
      <c r="G43" s="4">
        <f t="shared" si="6"/>
        <v>1</v>
      </c>
      <c r="H43" s="4">
        <f t="shared" si="7"/>
        <v>0</v>
      </c>
      <c r="I43" s="4">
        <f t="shared" si="8"/>
        <v>0</v>
      </c>
      <c r="J43" s="4">
        <f t="shared" si="9"/>
        <v>55</v>
      </c>
    </row>
    <row r="44" spans="1:10" x14ac:dyDescent="0.3">
      <c r="A44" s="4">
        <f t="shared" si="0"/>
        <v>26</v>
      </c>
      <c r="B44" s="4">
        <f t="shared" si="1"/>
        <v>30</v>
      </c>
      <c r="C44" s="4">
        <f t="shared" si="2"/>
        <v>2</v>
      </c>
      <c r="D44" s="4">
        <f t="shared" si="3"/>
        <v>0</v>
      </c>
      <c r="E44" s="4">
        <f t="shared" si="4"/>
        <v>2</v>
      </c>
      <c r="F44" s="4">
        <f t="shared" si="5"/>
        <v>1</v>
      </c>
      <c r="G44" s="4">
        <f t="shared" si="6"/>
        <v>0</v>
      </c>
      <c r="H44" s="4">
        <f t="shared" si="7"/>
        <v>0</v>
      </c>
      <c r="I44" s="4">
        <f t="shared" si="8"/>
        <v>1</v>
      </c>
      <c r="J44" s="4">
        <f t="shared" si="9"/>
        <v>60</v>
      </c>
    </row>
    <row r="45" spans="1:10" x14ac:dyDescent="0.3">
      <c r="A45" s="4">
        <f t="shared" si="0"/>
        <v>27</v>
      </c>
      <c r="B45" s="4">
        <f t="shared" si="1"/>
        <v>31</v>
      </c>
      <c r="C45" s="4">
        <f t="shared" si="2"/>
        <v>2</v>
      </c>
      <c r="D45" s="4">
        <f t="shared" si="3"/>
        <v>0</v>
      </c>
      <c r="E45" s="4">
        <f t="shared" si="4"/>
        <v>4</v>
      </c>
      <c r="F45" s="4">
        <f t="shared" si="5"/>
        <v>0</v>
      </c>
      <c r="G45" s="4">
        <f t="shared" si="6"/>
        <v>1</v>
      </c>
      <c r="H45" s="4">
        <f t="shared" si="7"/>
        <v>0</v>
      </c>
      <c r="I45" s="4">
        <f t="shared" si="8"/>
        <v>0</v>
      </c>
      <c r="J45" s="4">
        <f t="shared" si="9"/>
        <v>60</v>
      </c>
    </row>
    <row r="46" spans="1:10" x14ac:dyDescent="0.3">
      <c r="A46" s="4">
        <f t="shared" si="0"/>
        <v>28</v>
      </c>
      <c r="B46" s="4">
        <f t="shared" si="1"/>
        <v>32</v>
      </c>
      <c r="C46" s="4">
        <f t="shared" si="2"/>
        <v>2</v>
      </c>
      <c r="D46" s="4">
        <f t="shared" si="3"/>
        <v>0</v>
      </c>
      <c r="E46" s="4">
        <f t="shared" si="4"/>
        <v>2</v>
      </c>
      <c r="F46" s="4">
        <f t="shared" si="5"/>
        <v>1</v>
      </c>
      <c r="G46" s="4">
        <f t="shared" si="6"/>
        <v>0</v>
      </c>
      <c r="H46" s="4">
        <f t="shared" si="7"/>
        <v>0</v>
      </c>
      <c r="I46" s="4">
        <f t="shared" si="8"/>
        <v>1</v>
      </c>
      <c r="J46" s="4">
        <f t="shared" si="9"/>
        <v>65</v>
      </c>
    </row>
    <row r="47" spans="1:10" x14ac:dyDescent="0.3">
      <c r="A47" s="4">
        <f t="shared" si="0"/>
        <v>29</v>
      </c>
      <c r="B47" s="4">
        <f t="shared" si="1"/>
        <v>33</v>
      </c>
      <c r="C47" s="4">
        <f t="shared" si="2"/>
        <v>2</v>
      </c>
      <c r="D47" s="4">
        <f t="shared" si="3"/>
        <v>0</v>
      </c>
      <c r="E47" s="4">
        <f t="shared" si="4"/>
        <v>4</v>
      </c>
      <c r="F47" s="4">
        <f t="shared" si="5"/>
        <v>0</v>
      </c>
      <c r="G47" s="4">
        <f t="shared" si="6"/>
        <v>1</v>
      </c>
      <c r="H47" s="4">
        <f t="shared" si="7"/>
        <v>0</v>
      </c>
      <c r="I47" s="4">
        <f t="shared" si="8"/>
        <v>0</v>
      </c>
      <c r="J47" s="4">
        <f t="shared" si="9"/>
        <v>65</v>
      </c>
    </row>
    <row r="48" spans="1:10" x14ac:dyDescent="0.3">
      <c r="A48" s="4">
        <f t="shared" si="0"/>
        <v>30</v>
      </c>
      <c r="B48" s="4">
        <f t="shared" si="1"/>
        <v>34</v>
      </c>
      <c r="C48" s="4">
        <f t="shared" si="2"/>
        <v>2</v>
      </c>
      <c r="D48" s="4">
        <f t="shared" si="3"/>
        <v>0</v>
      </c>
      <c r="E48" s="4">
        <f t="shared" si="4"/>
        <v>2</v>
      </c>
      <c r="F48" s="4">
        <f t="shared" si="5"/>
        <v>1</v>
      </c>
      <c r="G48" s="4">
        <f t="shared" si="6"/>
        <v>0</v>
      </c>
      <c r="H48" s="4">
        <f t="shared" si="7"/>
        <v>0</v>
      </c>
      <c r="I48" s="4">
        <f t="shared" si="8"/>
        <v>1</v>
      </c>
      <c r="J48" s="4">
        <f t="shared" si="9"/>
        <v>70</v>
      </c>
    </row>
    <row r="49" spans="1:10" x14ac:dyDescent="0.3">
      <c r="A49" s="4">
        <f t="shared" si="0"/>
        <v>31</v>
      </c>
      <c r="B49" s="4">
        <f t="shared" si="1"/>
        <v>35</v>
      </c>
      <c r="C49" s="4">
        <f t="shared" si="2"/>
        <v>2</v>
      </c>
      <c r="D49" s="4">
        <f t="shared" si="3"/>
        <v>0</v>
      </c>
      <c r="E49" s="4">
        <f t="shared" si="4"/>
        <v>4</v>
      </c>
      <c r="F49" s="4">
        <f t="shared" si="5"/>
        <v>0</v>
      </c>
      <c r="G49" s="4">
        <f t="shared" si="6"/>
        <v>1</v>
      </c>
      <c r="H49" s="4">
        <f t="shared" si="7"/>
        <v>0</v>
      </c>
      <c r="I49" s="4">
        <f t="shared" si="8"/>
        <v>0</v>
      </c>
      <c r="J49" s="4">
        <f t="shared" si="9"/>
        <v>70</v>
      </c>
    </row>
    <row r="50" spans="1:10" x14ac:dyDescent="0.3">
      <c r="A50" s="4">
        <f t="shared" si="0"/>
        <v>32</v>
      </c>
      <c r="B50" s="4">
        <f t="shared" si="1"/>
        <v>36</v>
      </c>
      <c r="C50" s="4">
        <f t="shared" si="2"/>
        <v>2</v>
      </c>
      <c r="D50" s="4">
        <f t="shared" si="3"/>
        <v>0</v>
      </c>
      <c r="E50" s="4">
        <f t="shared" si="4"/>
        <v>2</v>
      </c>
      <c r="F50" s="4">
        <f t="shared" si="5"/>
        <v>1</v>
      </c>
      <c r="G50" s="4">
        <f t="shared" si="6"/>
        <v>0</v>
      </c>
      <c r="H50" s="4">
        <f t="shared" si="7"/>
        <v>0</v>
      </c>
      <c r="I50" s="4">
        <f t="shared" si="8"/>
        <v>1</v>
      </c>
      <c r="J50" s="4">
        <f t="shared" si="9"/>
        <v>75</v>
      </c>
    </row>
    <row r="51" spans="1:10" x14ac:dyDescent="0.3">
      <c r="A51" s="4">
        <f t="shared" ref="A51:A78" si="10">A50+1</f>
        <v>33</v>
      </c>
      <c r="B51" s="4">
        <f t="shared" ref="B51:B82" si="11">MIN($B$6,B50+$B$5-C51*$B$7)</f>
        <v>37</v>
      </c>
      <c r="C51" s="4">
        <f t="shared" ref="C51:C78" si="12">MIN($B$8,FLOOR(B50/$B$7,1),$B$9-E50)</f>
        <v>2</v>
      </c>
      <c r="D51" s="4">
        <f t="shared" ref="D51:D82" si="13">IF(C51&lt;$B$8,1,0)</f>
        <v>0</v>
      </c>
      <c r="E51" s="4">
        <f t="shared" ref="E51:E82" si="14">MIN($B$9,E50+C51-F51*$B$10)</f>
        <v>4</v>
      </c>
      <c r="F51" s="4">
        <f t="shared" ref="F51:F78" si="15">MIN($B$11,FLOOR(E50/$B$10,1),$B$12-H50)</f>
        <v>0</v>
      </c>
      <c r="G51" s="4">
        <f t="shared" ref="G51:G82" si="16">IF(F51&lt;$B$11,1,0)</f>
        <v>1</v>
      </c>
      <c r="H51" s="4">
        <f t="shared" ref="H51:H82" si="17">MIN($B$12,H50+F51-I51)</f>
        <v>0</v>
      </c>
      <c r="I51" s="4">
        <f t="shared" ref="I51:I78" si="18">MIN($B$13,H50+F51)</f>
        <v>0</v>
      </c>
      <c r="J51" s="4">
        <f t="shared" ref="J51:J82" si="19">J50+I51*$B$14</f>
        <v>75</v>
      </c>
    </row>
    <row r="52" spans="1:10" x14ac:dyDescent="0.3">
      <c r="A52" s="4">
        <f t="shared" si="10"/>
        <v>34</v>
      </c>
      <c r="B52" s="4">
        <f t="shared" si="11"/>
        <v>38</v>
      </c>
      <c r="C52" s="4">
        <f t="shared" si="12"/>
        <v>2</v>
      </c>
      <c r="D52" s="4">
        <f t="shared" si="13"/>
        <v>0</v>
      </c>
      <c r="E52" s="4">
        <f t="shared" si="14"/>
        <v>2</v>
      </c>
      <c r="F52" s="4">
        <f t="shared" si="15"/>
        <v>1</v>
      </c>
      <c r="G52" s="4">
        <f t="shared" si="16"/>
        <v>0</v>
      </c>
      <c r="H52" s="4">
        <f t="shared" si="17"/>
        <v>0</v>
      </c>
      <c r="I52" s="4">
        <f t="shared" si="18"/>
        <v>1</v>
      </c>
      <c r="J52" s="4">
        <f t="shared" si="19"/>
        <v>80</v>
      </c>
    </row>
    <row r="53" spans="1:10" x14ac:dyDescent="0.3">
      <c r="A53" s="4">
        <f t="shared" si="10"/>
        <v>35</v>
      </c>
      <c r="B53" s="4">
        <f t="shared" si="11"/>
        <v>39</v>
      </c>
      <c r="C53" s="4">
        <f t="shared" si="12"/>
        <v>2</v>
      </c>
      <c r="D53" s="4">
        <f t="shared" si="13"/>
        <v>0</v>
      </c>
      <c r="E53" s="4">
        <f t="shared" si="14"/>
        <v>4</v>
      </c>
      <c r="F53" s="4">
        <f t="shared" si="15"/>
        <v>0</v>
      </c>
      <c r="G53" s="4">
        <f t="shared" si="16"/>
        <v>1</v>
      </c>
      <c r="H53" s="4">
        <f t="shared" si="17"/>
        <v>0</v>
      </c>
      <c r="I53" s="4">
        <f t="shared" si="18"/>
        <v>0</v>
      </c>
      <c r="J53" s="4">
        <f t="shared" si="19"/>
        <v>80</v>
      </c>
    </row>
    <row r="54" spans="1:10" x14ac:dyDescent="0.3">
      <c r="A54" s="4">
        <f t="shared" si="10"/>
        <v>36</v>
      </c>
      <c r="B54" s="4">
        <f t="shared" si="11"/>
        <v>40</v>
      </c>
      <c r="C54" s="4">
        <f t="shared" si="12"/>
        <v>2</v>
      </c>
      <c r="D54" s="4">
        <f t="shared" si="13"/>
        <v>0</v>
      </c>
      <c r="E54" s="4">
        <f t="shared" si="14"/>
        <v>2</v>
      </c>
      <c r="F54" s="4">
        <f t="shared" si="15"/>
        <v>1</v>
      </c>
      <c r="G54" s="4">
        <f t="shared" si="16"/>
        <v>0</v>
      </c>
      <c r="H54" s="4">
        <f t="shared" si="17"/>
        <v>0</v>
      </c>
      <c r="I54" s="4">
        <f t="shared" si="18"/>
        <v>1</v>
      </c>
      <c r="J54" s="4">
        <f t="shared" si="19"/>
        <v>85</v>
      </c>
    </row>
    <row r="55" spans="1:10" x14ac:dyDescent="0.3">
      <c r="A55" s="4">
        <f t="shared" si="10"/>
        <v>37</v>
      </c>
      <c r="B55" s="4">
        <f t="shared" si="11"/>
        <v>41</v>
      </c>
      <c r="C55" s="4">
        <f t="shared" si="12"/>
        <v>2</v>
      </c>
      <c r="D55" s="4">
        <f t="shared" si="13"/>
        <v>0</v>
      </c>
      <c r="E55" s="4">
        <f t="shared" si="14"/>
        <v>4</v>
      </c>
      <c r="F55" s="4">
        <f t="shared" si="15"/>
        <v>0</v>
      </c>
      <c r="G55" s="4">
        <f t="shared" si="16"/>
        <v>1</v>
      </c>
      <c r="H55" s="4">
        <f t="shared" si="17"/>
        <v>0</v>
      </c>
      <c r="I55" s="4">
        <f t="shared" si="18"/>
        <v>0</v>
      </c>
      <c r="J55" s="4">
        <f t="shared" si="19"/>
        <v>85</v>
      </c>
    </row>
    <row r="56" spans="1:10" x14ac:dyDescent="0.3">
      <c r="A56" s="4">
        <f t="shared" si="10"/>
        <v>38</v>
      </c>
      <c r="B56" s="4">
        <f t="shared" si="11"/>
        <v>42</v>
      </c>
      <c r="C56" s="4">
        <f t="shared" si="12"/>
        <v>2</v>
      </c>
      <c r="D56" s="4">
        <f t="shared" si="13"/>
        <v>0</v>
      </c>
      <c r="E56" s="4">
        <f t="shared" si="14"/>
        <v>2</v>
      </c>
      <c r="F56" s="4">
        <f t="shared" si="15"/>
        <v>1</v>
      </c>
      <c r="G56" s="4">
        <f t="shared" si="16"/>
        <v>0</v>
      </c>
      <c r="H56" s="4">
        <f t="shared" si="17"/>
        <v>0</v>
      </c>
      <c r="I56" s="4">
        <f t="shared" si="18"/>
        <v>1</v>
      </c>
      <c r="J56" s="4">
        <f t="shared" si="19"/>
        <v>90</v>
      </c>
    </row>
    <row r="57" spans="1:10" x14ac:dyDescent="0.3">
      <c r="A57" s="4">
        <f t="shared" si="10"/>
        <v>39</v>
      </c>
      <c r="B57" s="4">
        <f t="shared" si="11"/>
        <v>43</v>
      </c>
      <c r="C57" s="4">
        <f t="shared" si="12"/>
        <v>2</v>
      </c>
      <c r="D57" s="4">
        <f t="shared" si="13"/>
        <v>0</v>
      </c>
      <c r="E57" s="4">
        <f t="shared" si="14"/>
        <v>4</v>
      </c>
      <c r="F57" s="4">
        <f t="shared" si="15"/>
        <v>0</v>
      </c>
      <c r="G57" s="4">
        <f t="shared" si="16"/>
        <v>1</v>
      </c>
      <c r="H57" s="4">
        <f t="shared" si="17"/>
        <v>0</v>
      </c>
      <c r="I57" s="4">
        <f t="shared" si="18"/>
        <v>0</v>
      </c>
      <c r="J57" s="4">
        <f t="shared" si="19"/>
        <v>90</v>
      </c>
    </row>
    <row r="58" spans="1:10" x14ac:dyDescent="0.3">
      <c r="A58" s="4">
        <f t="shared" si="10"/>
        <v>40</v>
      </c>
      <c r="B58" s="4">
        <f t="shared" si="11"/>
        <v>44</v>
      </c>
      <c r="C58" s="4">
        <f t="shared" si="12"/>
        <v>2</v>
      </c>
      <c r="D58" s="4">
        <f t="shared" si="13"/>
        <v>0</v>
      </c>
      <c r="E58" s="4">
        <f t="shared" si="14"/>
        <v>2</v>
      </c>
      <c r="F58" s="4">
        <f t="shared" si="15"/>
        <v>1</v>
      </c>
      <c r="G58" s="4">
        <f t="shared" si="16"/>
        <v>0</v>
      </c>
      <c r="H58" s="4">
        <f t="shared" si="17"/>
        <v>0</v>
      </c>
      <c r="I58" s="4">
        <f t="shared" si="18"/>
        <v>1</v>
      </c>
      <c r="J58" s="4">
        <f t="shared" si="19"/>
        <v>95</v>
      </c>
    </row>
    <row r="59" spans="1:10" x14ac:dyDescent="0.3">
      <c r="A59" s="4">
        <f t="shared" si="10"/>
        <v>41</v>
      </c>
      <c r="B59" s="4">
        <f t="shared" si="11"/>
        <v>45</v>
      </c>
      <c r="C59" s="4">
        <f t="shared" si="12"/>
        <v>2</v>
      </c>
      <c r="D59" s="4">
        <f t="shared" si="13"/>
        <v>0</v>
      </c>
      <c r="E59" s="4">
        <f t="shared" si="14"/>
        <v>4</v>
      </c>
      <c r="F59" s="4">
        <f t="shared" si="15"/>
        <v>0</v>
      </c>
      <c r="G59" s="4">
        <f t="shared" si="16"/>
        <v>1</v>
      </c>
      <c r="H59" s="4">
        <f t="shared" si="17"/>
        <v>0</v>
      </c>
      <c r="I59" s="4">
        <f t="shared" si="18"/>
        <v>0</v>
      </c>
      <c r="J59" s="4">
        <f t="shared" si="19"/>
        <v>95</v>
      </c>
    </row>
    <row r="60" spans="1:10" x14ac:dyDescent="0.3">
      <c r="A60" s="4">
        <f t="shared" si="10"/>
        <v>42</v>
      </c>
      <c r="B60" s="4">
        <f t="shared" si="11"/>
        <v>46</v>
      </c>
      <c r="C60" s="4">
        <f t="shared" si="12"/>
        <v>2</v>
      </c>
      <c r="D60" s="4">
        <f t="shared" si="13"/>
        <v>0</v>
      </c>
      <c r="E60" s="4">
        <f t="shared" si="14"/>
        <v>2</v>
      </c>
      <c r="F60" s="4">
        <f t="shared" si="15"/>
        <v>1</v>
      </c>
      <c r="G60" s="4">
        <f t="shared" si="16"/>
        <v>0</v>
      </c>
      <c r="H60" s="4">
        <f t="shared" si="17"/>
        <v>0</v>
      </c>
      <c r="I60" s="4">
        <f t="shared" si="18"/>
        <v>1</v>
      </c>
      <c r="J60" s="4">
        <f t="shared" si="19"/>
        <v>100</v>
      </c>
    </row>
    <row r="61" spans="1:10" x14ac:dyDescent="0.3">
      <c r="A61" s="4">
        <f t="shared" si="10"/>
        <v>43</v>
      </c>
      <c r="B61" s="4">
        <f t="shared" si="11"/>
        <v>47</v>
      </c>
      <c r="C61" s="4">
        <f t="shared" si="12"/>
        <v>2</v>
      </c>
      <c r="D61" s="4">
        <f t="shared" si="13"/>
        <v>0</v>
      </c>
      <c r="E61" s="4">
        <f t="shared" si="14"/>
        <v>4</v>
      </c>
      <c r="F61" s="4">
        <f t="shared" si="15"/>
        <v>0</v>
      </c>
      <c r="G61" s="4">
        <f t="shared" si="16"/>
        <v>1</v>
      </c>
      <c r="H61" s="4">
        <f t="shared" si="17"/>
        <v>0</v>
      </c>
      <c r="I61" s="4">
        <f t="shared" si="18"/>
        <v>0</v>
      </c>
      <c r="J61" s="4">
        <f t="shared" si="19"/>
        <v>100</v>
      </c>
    </row>
    <row r="62" spans="1:10" x14ac:dyDescent="0.3">
      <c r="A62" s="4">
        <f t="shared" si="10"/>
        <v>44</v>
      </c>
      <c r="B62" s="4">
        <f t="shared" si="11"/>
        <v>48</v>
      </c>
      <c r="C62" s="4">
        <f t="shared" si="12"/>
        <v>2</v>
      </c>
      <c r="D62" s="4">
        <f t="shared" si="13"/>
        <v>0</v>
      </c>
      <c r="E62" s="4">
        <f t="shared" si="14"/>
        <v>2</v>
      </c>
      <c r="F62" s="4">
        <f t="shared" si="15"/>
        <v>1</v>
      </c>
      <c r="G62" s="4">
        <f t="shared" si="16"/>
        <v>0</v>
      </c>
      <c r="H62" s="4">
        <f t="shared" si="17"/>
        <v>0</v>
      </c>
      <c r="I62" s="4">
        <f t="shared" si="18"/>
        <v>1</v>
      </c>
      <c r="J62" s="4">
        <f t="shared" si="19"/>
        <v>105</v>
      </c>
    </row>
    <row r="63" spans="1:10" x14ac:dyDescent="0.3">
      <c r="A63" s="4">
        <f t="shared" si="10"/>
        <v>45</v>
      </c>
      <c r="B63" s="4">
        <f t="shared" si="11"/>
        <v>49</v>
      </c>
      <c r="C63" s="4">
        <f t="shared" si="12"/>
        <v>2</v>
      </c>
      <c r="D63" s="4">
        <f t="shared" si="13"/>
        <v>0</v>
      </c>
      <c r="E63" s="4">
        <f t="shared" si="14"/>
        <v>4</v>
      </c>
      <c r="F63" s="4">
        <f t="shared" si="15"/>
        <v>0</v>
      </c>
      <c r="G63" s="4">
        <f t="shared" si="16"/>
        <v>1</v>
      </c>
      <c r="H63" s="4">
        <f t="shared" si="17"/>
        <v>0</v>
      </c>
      <c r="I63" s="4">
        <f t="shared" si="18"/>
        <v>0</v>
      </c>
      <c r="J63" s="4">
        <f t="shared" si="19"/>
        <v>105</v>
      </c>
    </row>
    <row r="64" spans="1:10" x14ac:dyDescent="0.3">
      <c r="A64" s="4">
        <f t="shared" si="10"/>
        <v>46</v>
      </c>
      <c r="B64" s="4">
        <f t="shared" si="11"/>
        <v>50</v>
      </c>
      <c r="C64" s="4">
        <f t="shared" si="12"/>
        <v>2</v>
      </c>
      <c r="D64" s="4">
        <f t="shared" si="13"/>
        <v>0</v>
      </c>
      <c r="E64" s="4">
        <f t="shared" si="14"/>
        <v>2</v>
      </c>
      <c r="F64" s="4">
        <f t="shared" si="15"/>
        <v>1</v>
      </c>
      <c r="G64" s="4">
        <f t="shared" si="16"/>
        <v>0</v>
      </c>
      <c r="H64" s="4">
        <f t="shared" si="17"/>
        <v>0</v>
      </c>
      <c r="I64" s="4">
        <f t="shared" si="18"/>
        <v>1</v>
      </c>
      <c r="J64" s="4">
        <f t="shared" si="19"/>
        <v>110</v>
      </c>
    </row>
    <row r="65" spans="1:10" x14ac:dyDescent="0.3">
      <c r="A65" s="4">
        <f t="shared" si="10"/>
        <v>47</v>
      </c>
      <c r="B65" s="4">
        <f t="shared" si="11"/>
        <v>51</v>
      </c>
      <c r="C65" s="4">
        <f t="shared" si="12"/>
        <v>2</v>
      </c>
      <c r="D65" s="4">
        <f t="shared" si="13"/>
        <v>0</v>
      </c>
      <c r="E65" s="4">
        <f t="shared" si="14"/>
        <v>4</v>
      </c>
      <c r="F65" s="4">
        <f t="shared" si="15"/>
        <v>0</v>
      </c>
      <c r="G65" s="4">
        <f t="shared" si="16"/>
        <v>1</v>
      </c>
      <c r="H65" s="4">
        <f t="shared" si="17"/>
        <v>0</v>
      </c>
      <c r="I65" s="4">
        <f t="shared" si="18"/>
        <v>0</v>
      </c>
      <c r="J65" s="4">
        <f t="shared" si="19"/>
        <v>110</v>
      </c>
    </row>
    <row r="66" spans="1:10" x14ac:dyDescent="0.3">
      <c r="A66" s="4">
        <f t="shared" si="10"/>
        <v>48</v>
      </c>
      <c r="B66" s="4">
        <f t="shared" si="11"/>
        <v>52</v>
      </c>
      <c r="C66" s="4">
        <f t="shared" si="12"/>
        <v>2</v>
      </c>
      <c r="D66" s="4">
        <f t="shared" si="13"/>
        <v>0</v>
      </c>
      <c r="E66" s="4">
        <f t="shared" si="14"/>
        <v>2</v>
      </c>
      <c r="F66" s="4">
        <f t="shared" si="15"/>
        <v>1</v>
      </c>
      <c r="G66" s="4">
        <f t="shared" si="16"/>
        <v>0</v>
      </c>
      <c r="H66" s="4">
        <f t="shared" si="17"/>
        <v>0</v>
      </c>
      <c r="I66" s="4">
        <f t="shared" si="18"/>
        <v>1</v>
      </c>
      <c r="J66" s="4">
        <f t="shared" si="19"/>
        <v>115</v>
      </c>
    </row>
    <row r="67" spans="1:10" x14ac:dyDescent="0.3">
      <c r="A67" s="4">
        <f t="shared" si="10"/>
        <v>49</v>
      </c>
      <c r="B67" s="4">
        <f t="shared" si="11"/>
        <v>53</v>
      </c>
      <c r="C67" s="4">
        <f t="shared" si="12"/>
        <v>2</v>
      </c>
      <c r="D67" s="4">
        <f t="shared" si="13"/>
        <v>0</v>
      </c>
      <c r="E67" s="4">
        <f t="shared" si="14"/>
        <v>4</v>
      </c>
      <c r="F67" s="4">
        <f t="shared" si="15"/>
        <v>0</v>
      </c>
      <c r="G67" s="4">
        <f t="shared" si="16"/>
        <v>1</v>
      </c>
      <c r="H67" s="4">
        <f t="shared" si="17"/>
        <v>0</v>
      </c>
      <c r="I67" s="4">
        <f t="shared" si="18"/>
        <v>0</v>
      </c>
      <c r="J67" s="4">
        <f t="shared" si="19"/>
        <v>115</v>
      </c>
    </row>
    <row r="68" spans="1:10" x14ac:dyDescent="0.3">
      <c r="A68" s="4">
        <f t="shared" si="10"/>
        <v>50</v>
      </c>
      <c r="B68" s="4">
        <f t="shared" si="11"/>
        <v>54</v>
      </c>
      <c r="C68" s="4">
        <f t="shared" si="12"/>
        <v>2</v>
      </c>
      <c r="D68" s="4">
        <f t="shared" si="13"/>
        <v>0</v>
      </c>
      <c r="E68" s="4">
        <f t="shared" si="14"/>
        <v>2</v>
      </c>
      <c r="F68" s="4">
        <f t="shared" si="15"/>
        <v>1</v>
      </c>
      <c r="G68" s="4">
        <f t="shared" si="16"/>
        <v>0</v>
      </c>
      <c r="H68" s="4">
        <f t="shared" si="17"/>
        <v>0</v>
      </c>
      <c r="I68" s="4">
        <f t="shared" si="18"/>
        <v>1</v>
      </c>
      <c r="J68" s="4">
        <f t="shared" si="19"/>
        <v>120</v>
      </c>
    </row>
    <row r="69" spans="1:10" x14ac:dyDescent="0.3">
      <c r="A69" s="4">
        <f t="shared" si="10"/>
        <v>51</v>
      </c>
      <c r="B69" s="4">
        <f t="shared" si="11"/>
        <v>55</v>
      </c>
      <c r="C69" s="4">
        <f t="shared" si="12"/>
        <v>2</v>
      </c>
      <c r="D69" s="4">
        <f t="shared" si="13"/>
        <v>0</v>
      </c>
      <c r="E69" s="4">
        <f t="shared" si="14"/>
        <v>4</v>
      </c>
      <c r="F69" s="4">
        <f t="shared" si="15"/>
        <v>0</v>
      </c>
      <c r="G69" s="4">
        <f t="shared" si="16"/>
        <v>1</v>
      </c>
      <c r="H69" s="4">
        <f t="shared" si="17"/>
        <v>0</v>
      </c>
      <c r="I69" s="4">
        <f t="shared" si="18"/>
        <v>0</v>
      </c>
      <c r="J69" s="4">
        <f t="shared" si="19"/>
        <v>120</v>
      </c>
    </row>
    <row r="70" spans="1:10" x14ac:dyDescent="0.3">
      <c r="A70" s="4">
        <f t="shared" si="10"/>
        <v>52</v>
      </c>
      <c r="B70" s="4">
        <f t="shared" si="11"/>
        <v>56</v>
      </c>
      <c r="C70" s="4">
        <f t="shared" si="12"/>
        <v>2</v>
      </c>
      <c r="D70" s="4">
        <f t="shared" si="13"/>
        <v>0</v>
      </c>
      <c r="E70" s="4">
        <f t="shared" si="14"/>
        <v>2</v>
      </c>
      <c r="F70" s="4">
        <f t="shared" si="15"/>
        <v>1</v>
      </c>
      <c r="G70" s="4">
        <f t="shared" si="16"/>
        <v>0</v>
      </c>
      <c r="H70" s="4">
        <f t="shared" si="17"/>
        <v>0</v>
      </c>
      <c r="I70" s="4">
        <f t="shared" si="18"/>
        <v>1</v>
      </c>
      <c r="J70" s="4">
        <f t="shared" si="19"/>
        <v>125</v>
      </c>
    </row>
    <row r="71" spans="1:10" x14ac:dyDescent="0.3">
      <c r="A71" s="4">
        <f t="shared" si="10"/>
        <v>53</v>
      </c>
      <c r="B71" s="4">
        <f t="shared" si="11"/>
        <v>57</v>
      </c>
      <c r="C71" s="4">
        <f t="shared" si="12"/>
        <v>2</v>
      </c>
      <c r="D71" s="4">
        <f t="shared" si="13"/>
        <v>0</v>
      </c>
      <c r="E71" s="4">
        <f t="shared" si="14"/>
        <v>4</v>
      </c>
      <c r="F71" s="4">
        <f t="shared" si="15"/>
        <v>0</v>
      </c>
      <c r="G71" s="4">
        <f t="shared" si="16"/>
        <v>1</v>
      </c>
      <c r="H71" s="4">
        <f t="shared" si="17"/>
        <v>0</v>
      </c>
      <c r="I71" s="4">
        <f t="shared" si="18"/>
        <v>0</v>
      </c>
      <c r="J71" s="4">
        <f t="shared" si="19"/>
        <v>125</v>
      </c>
    </row>
    <row r="72" spans="1:10" x14ac:dyDescent="0.3">
      <c r="A72" s="4">
        <f t="shared" si="10"/>
        <v>54</v>
      </c>
      <c r="B72" s="4">
        <f t="shared" si="11"/>
        <v>58</v>
      </c>
      <c r="C72" s="4">
        <f t="shared" si="12"/>
        <v>2</v>
      </c>
      <c r="D72" s="4">
        <f t="shared" si="13"/>
        <v>0</v>
      </c>
      <c r="E72" s="4">
        <f t="shared" si="14"/>
        <v>2</v>
      </c>
      <c r="F72" s="4">
        <f t="shared" si="15"/>
        <v>1</v>
      </c>
      <c r="G72" s="4">
        <f t="shared" si="16"/>
        <v>0</v>
      </c>
      <c r="H72" s="4">
        <f t="shared" si="17"/>
        <v>0</v>
      </c>
      <c r="I72" s="4">
        <f t="shared" si="18"/>
        <v>1</v>
      </c>
      <c r="J72" s="4">
        <f t="shared" si="19"/>
        <v>130</v>
      </c>
    </row>
    <row r="73" spans="1:10" x14ac:dyDescent="0.3">
      <c r="A73" s="4">
        <f t="shared" si="10"/>
        <v>55</v>
      </c>
      <c r="B73" s="4">
        <f t="shared" si="11"/>
        <v>59</v>
      </c>
      <c r="C73" s="4">
        <f t="shared" si="12"/>
        <v>2</v>
      </c>
      <c r="D73" s="4">
        <f t="shared" si="13"/>
        <v>0</v>
      </c>
      <c r="E73" s="4">
        <f t="shared" si="14"/>
        <v>4</v>
      </c>
      <c r="F73" s="4">
        <f t="shared" si="15"/>
        <v>0</v>
      </c>
      <c r="G73" s="4">
        <f t="shared" si="16"/>
        <v>1</v>
      </c>
      <c r="H73" s="4">
        <f t="shared" si="17"/>
        <v>0</v>
      </c>
      <c r="I73" s="4">
        <f t="shared" si="18"/>
        <v>0</v>
      </c>
      <c r="J73" s="4">
        <f t="shared" si="19"/>
        <v>130</v>
      </c>
    </row>
    <row r="74" spans="1:10" x14ac:dyDescent="0.3">
      <c r="A74" s="4">
        <f t="shared" si="10"/>
        <v>56</v>
      </c>
      <c r="B74" s="4">
        <f t="shared" si="11"/>
        <v>60</v>
      </c>
      <c r="C74" s="4">
        <f t="shared" si="12"/>
        <v>2</v>
      </c>
      <c r="D74" s="4">
        <f t="shared" si="13"/>
        <v>0</v>
      </c>
      <c r="E74" s="4">
        <f t="shared" si="14"/>
        <v>2</v>
      </c>
      <c r="F74" s="4">
        <f t="shared" si="15"/>
        <v>1</v>
      </c>
      <c r="G74" s="4">
        <f t="shared" si="16"/>
        <v>0</v>
      </c>
      <c r="H74" s="4">
        <f t="shared" si="17"/>
        <v>0</v>
      </c>
      <c r="I74" s="4">
        <f t="shared" si="18"/>
        <v>1</v>
      </c>
      <c r="J74" s="4">
        <f t="shared" si="19"/>
        <v>135</v>
      </c>
    </row>
    <row r="75" spans="1:10" x14ac:dyDescent="0.3">
      <c r="A75" s="4">
        <f t="shared" si="10"/>
        <v>57</v>
      </c>
      <c r="B75" s="4">
        <f t="shared" si="11"/>
        <v>61</v>
      </c>
      <c r="C75" s="4">
        <f t="shared" si="12"/>
        <v>2</v>
      </c>
      <c r="D75" s="4">
        <f t="shared" si="13"/>
        <v>0</v>
      </c>
      <c r="E75" s="4">
        <f t="shared" si="14"/>
        <v>4</v>
      </c>
      <c r="F75" s="4">
        <f t="shared" si="15"/>
        <v>0</v>
      </c>
      <c r="G75" s="4">
        <f t="shared" si="16"/>
        <v>1</v>
      </c>
      <c r="H75" s="4">
        <f t="shared" si="17"/>
        <v>0</v>
      </c>
      <c r="I75" s="4">
        <f t="shared" si="18"/>
        <v>0</v>
      </c>
      <c r="J75" s="4">
        <f t="shared" si="19"/>
        <v>135</v>
      </c>
    </row>
    <row r="76" spans="1:10" x14ac:dyDescent="0.3">
      <c r="A76" s="4">
        <f t="shared" si="10"/>
        <v>58</v>
      </c>
      <c r="B76" s="4">
        <f t="shared" si="11"/>
        <v>62</v>
      </c>
      <c r="C76" s="4">
        <f t="shared" si="12"/>
        <v>2</v>
      </c>
      <c r="D76" s="4">
        <f t="shared" si="13"/>
        <v>0</v>
      </c>
      <c r="E76" s="4">
        <f t="shared" si="14"/>
        <v>2</v>
      </c>
      <c r="F76" s="4">
        <f t="shared" si="15"/>
        <v>1</v>
      </c>
      <c r="G76" s="4">
        <f t="shared" si="16"/>
        <v>0</v>
      </c>
      <c r="H76" s="4">
        <f t="shared" si="17"/>
        <v>0</v>
      </c>
      <c r="I76" s="4">
        <f t="shared" si="18"/>
        <v>1</v>
      </c>
      <c r="J76" s="4">
        <f t="shared" si="19"/>
        <v>140</v>
      </c>
    </row>
    <row r="77" spans="1:10" x14ac:dyDescent="0.3">
      <c r="A77" s="4">
        <f t="shared" si="10"/>
        <v>59</v>
      </c>
      <c r="B77" s="4">
        <f t="shared" si="11"/>
        <v>63</v>
      </c>
      <c r="C77" s="4">
        <f t="shared" si="12"/>
        <v>2</v>
      </c>
      <c r="D77" s="4">
        <f t="shared" si="13"/>
        <v>0</v>
      </c>
      <c r="E77" s="4">
        <f t="shared" si="14"/>
        <v>4</v>
      </c>
      <c r="F77" s="4">
        <f t="shared" si="15"/>
        <v>0</v>
      </c>
      <c r="G77" s="4">
        <f t="shared" si="16"/>
        <v>1</v>
      </c>
      <c r="H77" s="4">
        <f t="shared" si="17"/>
        <v>0</v>
      </c>
      <c r="I77" s="4">
        <f t="shared" si="18"/>
        <v>0</v>
      </c>
      <c r="J77" s="4">
        <f t="shared" si="19"/>
        <v>140</v>
      </c>
    </row>
    <row r="78" spans="1:10" x14ac:dyDescent="0.3">
      <c r="A78" s="4">
        <f t="shared" si="10"/>
        <v>60</v>
      </c>
      <c r="B78" s="4">
        <f t="shared" si="11"/>
        <v>64</v>
      </c>
      <c r="C78" s="4">
        <f t="shared" si="12"/>
        <v>2</v>
      </c>
      <c r="D78" s="4">
        <f t="shared" si="13"/>
        <v>0</v>
      </c>
      <c r="E78" s="4">
        <f t="shared" si="14"/>
        <v>2</v>
      </c>
      <c r="F78" s="4">
        <f t="shared" si="15"/>
        <v>1</v>
      </c>
      <c r="G78" s="4">
        <f t="shared" si="16"/>
        <v>0</v>
      </c>
      <c r="H78" s="4">
        <f t="shared" si="17"/>
        <v>0</v>
      </c>
      <c r="I78" s="4">
        <f t="shared" si="18"/>
        <v>1</v>
      </c>
      <c r="J78" s="4">
        <f t="shared" si="19"/>
        <v>145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tabSelected="1" zoomScaleNormal="100" workbookViewId="0">
      <selection activeCell="D21" sqref="D21"/>
    </sheetView>
  </sheetViews>
  <sheetFormatPr defaultColWidth="8.6640625" defaultRowHeight="14.4" x14ac:dyDescent="0.3"/>
  <cols>
    <col min="1" max="1" width="20" customWidth="1"/>
    <col min="2" max="2" width="22" customWidth="1"/>
    <col min="3" max="3" width="30" customWidth="1"/>
    <col min="4" max="5" width="20" customWidth="1"/>
    <col min="6" max="6" width="14" customWidth="1"/>
  </cols>
  <sheetData>
    <row r="1" spans="1:6" ht="17.399999999999999" x14ac:dyDescent="0.3">
      <c r="A1" s="1" t="s">
        <v>62</v>
      </c>
    </row>
    <row r="2" spans="1:6" x14ac:dyDescent="0.3">
      <c r="A2" s="2" t="s">
        <v>63</v>
      </c>
    </row>
    <row r="4" spans="1:6" x14ac:dyDescent="0.3">
      <c r="A4" s="3" t="s">
        <v>64</v>
      </c>
      <c r="B4" s="3" t="s">
        <v>65</v>
      </c>
      <c r="C4" s="3" t="s">
        <v>66</v>
      </c>
      <c r="D4" s="3" t="s">
        <v>67</v>
      </c>
      <c r="E4" s="3" t="s">
        <v>68</v>
      </c>
      <c r="F4" s="3" t="s">
        <v>69</v>
      </c>
    </row>
    <row r="5" spans="1:6" x14ac:dyDescent="0.3">
      <c r="A5" s="4" t="s">
        <v>70</v>
      </c>
      <c r="B5" s="4" t="s">
        <v>71</v>
      </c>
      <c r="C5" s="4">
        <f>IFERROR(INDEX(Simulation!A6:A62,MATCH(1,Simulation!D6:D62,0)),"never")</f>
        <v>20</v>
      </c>
      <c r="D5" s="4">
        <f>Simulation!E62</f>
        <v>19</v>
      </c>
      <c r="E5" s="4">
        <f>Simulation!B62</f>
        <v>100</v>
      </c>
      <c r="F5" s="4">
        <f>Simulation!J62</f>
        <v>290</v>
      </c>
    </row>
    <row r="6" spans="1:6" x14ac:dyDescent="0.3">
      <c r="A6" s="4" t="s">
        <v>72</v>
      </c>
      <c r="B6" s="4" t="s">
        <v>73</v>
      </c>
      <c r="C6" s="4">
        <f>IFERROR(INDEX('Scenario A - Sawmill x2'!A22:A78,MATCH(1,'Scenario A - Sawmill x2'!D22:D78,0)),"never")</f>
        <v>4</v>
      </c>
      <c r="D6" s="4">
        <f>'Scenario A - Sawmill x2'!E78</f>
        <v>19</v>
      </c>
      <c r="E6" s="4">
        <f>'Scenario A - Sawmill x2'!B78</f>
        <v>100</v>
      </c>
      <c r="F6" s="4">
        <f>'Scenario A - Sawmill x2'!J78</f>
        <v>290</v>
      </c>
    </row>
    <row r="7" spans="1:6" x14ac:dyDescent="0.3">
      <c r="A7" s="4" t="s">
        <v>74</v>
      </c>
      <c r="B7" s="4" t="s">
        <v>75</v>
      </c>
      <c r="C7" s="4">
        <f>IFERROR(INDEX('Scenario B - Plank Cap x2'!A22:A78,MATCH(1,'Scenario B - Plank Cap x2'!D22:D78,0)),"never")</f>
        <v>40</v>
      </c>
      <c r="D7" s="4">
        <f>'Scenario B - Plank Cap x2'!E78</f>
        <v>39</v>
      </c>
      <c r="E7" s="4">
        <f>'Scenario B - Plank Cap x2'!B78</f>
        <v>100</v>
      </c>
      <c r="F7" s="4">
        <f>'Scenario B - Plank Cap x2'!J78</f>
        <v>290</v>
      </c>
    </row>
    <row r="8" spans="1:6" x14ac:dyDescent="0.3">
      <c r="A8" s="4" t="s">
        <v>76</v>
      </c>
      <c r="B8" s="4" t="s">
        <v>77</v>
      </c>
      <c r="C8" s="4" t="str">
        <f>IFERROR(INDEX('Scenario C - Workshop x2'!A22:A78,MATCH(1,'Scenario C - Workshop x2'!D22:D78,0)),"never")</f>
        <v>never</v>
      </c>
      <c r="D8" s="4">
        <f>'Scenario C - Workshop x2'!E78</f>
        <v>2</v>
      </c>
      <c r="E8" s="4">
        <f>'Scenario C - Workshop x2'!B78</f>
        <v>64</v>
      </c>
      <c r="F8" s="4">
        <f>'Scenario C - Workshop x2'!J78</f>
        <v>580</v>
      </c>
    </row>
    <row r="9" spans="1:6" x14ac:dyDescent="0.3">
      <c r="A9" s="4" t="s">
        <v>78</v>
      </c>
      <c r="B9" s="4" t="s">
        <v>79</v>
      </c>
      <c r="C9" s="4" t="str">
        <f>IFERROR(INDEX('Scenario D - 4 Planks-Furniture'!A22:A78,MATCH(1,'Scenario D - 4 Planks-Furniture'!D22:D78,0)),"never")</f>
        <v>never</v>
      </c>
      <c r="D9" s="4">
        <f>'Scenario D - 4 Planks-Furniture'!E78</f>
        <v>2</v>
      </c>
      <c r="E9" s="4">
        <f>'Scenario D - 4 Planks-Furniture'!B78</f>
        <v>64</v>
      </c>
      <c r="F9" s="4">
        <f>'Scenario D - 4 Planks-Furniture'!J78</f>
        <v>145</v>
      </c>
    </row>
    <row r="12" spans="1:6" x14ac:dyDescent="0.3">
      <c r="A12" s="2" t="s">
        <v>80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Assumptions</vt:lpstr>
      <vt:lpstr>Simulation</vt:lpstr>
      <vt:lpstr>Summary &amp; Analysis</vt:lpstr>
      <vt:lpstr>Scenario A - Sawmill x2</vt:lpstr>
      <vt:lpstr>Scenario B - Plank Cap x2</vt:lpstr>
      <vt:lpstr>Scenario C - Workshop x2</vt:lpstr>
      <vt:lpstr>Scenario D - 4 Planks-Furniture</vt:lpstr>
      <vt:lpstr>Scenario 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Meet Purandare</cp:lastModifiedBy>
  <cp:revision>4</cp:revision>
  <dcterms:created xsi:type="dcterms:W3CDTF">2026-07-09T09:30:49Z</dcterms:created>
  <dcterms:modified xsi:type="dcterms:W3CDTF">2026-07-09T22:07:40Z</dcterms:modified>
  <dc:language>en-US</dc:language>
</cp:coreProperties>
</file>